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sedmi-my.sharepoint.com/personal/madlyn_daley_dairy_org/Documents/L-Drive/Circana 2025/2025 Retail Reports/07-13-2025/"/>
    </mc:Choice>
  </mc:AlternateContent>
  <xr:revisionPtr revIDLastSave="0" documentId="8_{7BCD1E47-FEB6-4E15-A5ED-6C6D1EBC9407}" xr6:coauthVersionLast="47" xr6:coauthVersionMax="47" xr10:uidLastSave="{00000000-0000-0000-0000-000000000000}"/>
  <bookViews>
    <workbookView xWindow="-110" yWindow="-110" windowWidth="19420" windowHeight="11500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CONVENIENCE" sheetId="13" r:id="rId17"/>
    <sheet name="TOTAL U.S. ALL OTHER OUTLETS" sheetId="14" r:id="rId18"/>
    <sheet name="CIRCANA STANDARD REGIONS" sheetId="18" r:id="rId19"/>
    <sheet name="CIRCANA REGIONS &amp; MARKETS" sheetId="21" r:id="rId20"/>
    <sheet name="DMI SR Data" sheetId="31" state="hidden" r:id="rId21"/>
    <sheet name="DMI CUSTOM REGIONS &amp; MARKETS" sheetId="46" r:id="rId22"/>
  </sheets>
  <definedNames>
    <definedName name="___INDEX_SHEET___ASAP_Utilities" localSheetId="21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7">'TOTAL U.S. ALL OTHER OUTLETS'!$B$2:$Q$50,'TOTAL U.S. ALL OTHER OUTLETS'!$B$102:$Q$150</definedName>
    <definedName name="_xlnm.Print_Area" localSheetId="16">'TOTAL U.S. CONVENIENCE'!$B$2:$Q$50,'TOTAL U.S. CONVENIENCE'!$B$105:$Q$153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K140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K89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K37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22" i="18"/>
  <c r="B14" i="18"/>
  <c r="B6" i="18"/>
  <c r="B74" i="18"/>
  <c r="B43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B51" i="18"/>
  <c r="B35" i="18"/>
  <c r="M6" i="18"/>
  <c r="B4" i="14"/>
  <c r="B4" i="13"/>
  <c r="B4" i="11"/>
  <c r="B4" i="10"/>
  <c r="B4" i="7"/>
</calcChain>
</file>

<file path=xl/sharedStrings.xml><?xml version="1.0" encoding="utf-8"?>
<sst xmlns="http://schemas.openxmlformats.org/spreadsheetml/2006/main" count="3856" uniqueCount="493">
  <si>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</si>
  <si>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</si>
  <si>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</si>
  <si>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</si>
  <si>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</si>
  <si>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</si>
  <si>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</si>
  <si>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</si>
  <si>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</si>
  <si>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</si>
  <si>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</si>
  <si>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</si>
  <si>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</si>
  <si>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</si>
  <si>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</si>
  <si>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</si>
  <si>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</si>
  <si>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</si>
  <si>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</si>
  <si>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</si>
  <si>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</si>
  <si>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</si>
  <si>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</si>
  <si>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</si>
  <si>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</si>
  <si>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</si>
  <si>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</si>
  <si>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</si>
  <si>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</si>
  <si>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</si>
  <si>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</si>
  <si>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</si>
  <si>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</si>
  <si>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</si>
  <si>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</si>
  <si>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</si>
  <si>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</si>
  <si>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</si>
  <si>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</si>
  <si>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</si>
  <si>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</si>
  <si>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</si>
  <si>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</si>
  <si>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</si>
  <si>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</si>
  <si>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</si>
  <si>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</si>
  <si>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</si>
  <si>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</si>
  <si>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</si>
  <si>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</si>
  <si>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</si>
  <si>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</si>
  <si>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</si>
  <si>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</si>
  <si>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</si>
  <si>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</si>
  <si>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</si>
  <si>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</si>
  <si>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</si>
  <si>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</si>
  <si>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</si>
  <si>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</si>
  <si>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</si>
  <si>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</si>
  <si>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</si>
  <si>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</si>
  <si>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</si>
  <si>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</si>
  <si>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</si>
  <si>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</si>
  <si>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</si>
  <si>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</si>
  <si>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</si>
  <si>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</si>
  <si>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</si>
  <si>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</si>
  <si>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</si>
  <si>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</si>
  <si>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</si>
  <si>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</si>
  <si>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</si>
  <si>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</si>
  <si>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</si>
  <si>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</si>
  <si>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</si>
  <si>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</si>
  <si>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</si>
  <si>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</si>
  <si>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</si>
  <si>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</si>
  <si>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</si>
  <si>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</si>
  <si>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</si>
  <si>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</si>
  <si>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</si>
  <si>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</si>
  <si>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</si>
  <si>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</si>
  <si>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</si>
  <si>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</si>
  <si>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</si>
  <si>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</si>
  <si>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</si>
  <si>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</si>
  <si>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</si>
  <si>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</si>
  <si>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</si>
  <si>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</si>
  <si>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</si>
  <si>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</si>
  <si>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</si>
  <si>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</si>
  <si>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</si>
  <si>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</si>
  <si>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</si>
  <si>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</si>
  <si>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</si>
  <si>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</si>
  <si>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</si>
  <si>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</si>
  <si>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</si>
  <si>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</si>
  <si>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</si>
  <si>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</si>
  <si>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</si>
  <si>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</si>
  <si>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</si>
  <si>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</si>
  <si>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</si>
  <si>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</si>
  <si>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</si>
  <si>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</si>
  <si>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</si>
  <si>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</si>
  <si>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</si>
  <si>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</si>
  <si>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</si>
  <si>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</si>
  <si>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</si>
  <si>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</si>
  <si>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</si>
  <si>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</si>
  <si>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</si>
  <si>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</si>
  <si>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</si>
  <si>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</si>
  <si>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</si>
  <si>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</si>
  <si>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</si>
  <si>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</si>
  <si>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</si>
  <si>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</si>
  <si>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</si>
  <si>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</si>
  <si>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</si>
  <si>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</si>
  <si>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</si>
  <si>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</si>
  <si>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</si>
  <si>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</si>
  <si>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</si>
  <si>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</si>
  <si>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</si>
  <si>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</si>
  <si>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</si>
  <si>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</si>
  <si>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</si>
  <si>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</si>
  <si>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</si>
  <si>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</si>
  <si>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</si>
  <si>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</si>
  <si>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</si>
  <si>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</si>
  <si>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</si>
  <si>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</si>
  <si>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</si>
  <si>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</si>
  <si>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</si>
  <si>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</si>
  <si>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</si>
  <si>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</si>
  <si>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</si>
  <si>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</si>
  <si>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</si>
  <si>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</si>
  <si>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</si>
  <si>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</si>
  <si>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</si>
  <si>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</si>
  <si>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</si>
  <si>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</si>
  <si>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</si>
  <si>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</si>
  <si>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</si>
  <si>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</si>
  <si>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</si>
  <si>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</si>
  <si>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</si>
  <si>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</si>
  <si>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</si>
  <si>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</si>
  <si>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</si>
  <si>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</si>
  <si>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</si>
  <si>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</si>
  <si>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</si>
  <si>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</si>
  <si>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</si>
  <si>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L52 Weeks</t>
  </si>
  <si>
    <t>Circana STANDARD FOOD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</si>
  <si>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</si>
  <si>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</si>
  <si>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</si>
  <si>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</si>
  <si>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</si>
  <si>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</si>
  <si>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</si>
  <si>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</si>
  <si>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</si>
  <si>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</si>
  <si>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</si>
  <si>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</si>
  <si>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</si>
  <si>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</si>
  <si>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</si>
  <si>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</si>
  <si>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</si>
  <si>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</si>
  <si>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</si>
  <si>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</si>
  <si>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</si>
  <si>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</si>
  <si>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</si>
  <si>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</si>
  <si>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</si>
  <si>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</si>
  <si>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</si>
  <si>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</si>
  <si>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</si>
  <si>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</si>
  <si>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</si>
  <si>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</si>
  <si>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</si>
  <si>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</si>
  <si>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</si>
  <si>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</si>
  <si>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</si>
  <si>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</si>
  <si>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</si>
  <si>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</si>
  <si>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</si>
  <si>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</si>
  <si>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</si>
  <si>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</si>
  <si>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</si>
  <si>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</si>
  <si>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</si>
  <si>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</si>
  <si>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</si>
  <si>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</si>
  <si>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</si>
  <si>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</si>
  <si>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</si>
  <si>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</si>
  <si>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</si>
  <si>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</si>
  <si>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</si>
  <si>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</si>
  <si>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</si>
  <si>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</si>
  <si>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</si>
  <si>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</si>
  <si>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</si>
  <si>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</si>
  <si>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</si>
  <si>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</si>
  <si>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</si>
  <si>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</si>
  <si>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</si>
  <si>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</si>
  <si>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</si>
  <si>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</si>
  <si>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</si>
  <si>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</si>
  <si>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</si>
  <si>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</si>
  <si>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</si>
  <si>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</si>
  <si>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</si>
  <si>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</si>
  <si>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</si>
  <si>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</si>
  <si>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</si>
  <si>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</si>
  <si>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</si>
  <si>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</si>
  <si>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</si>
  <si>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</si>
  <si>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</si>
  <si>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</si>
  <si>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</si>
  <si>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</si>
  <si>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</si>
  <si>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</si>
  <si>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</si>
  <si>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</si>
  <si>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</si>
  <si>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</si>
  <si>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</si>
  <si>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</si>
  <si>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</si>
  <si>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</si>
  <si>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</si>
  <si>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</si>
  <si>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</si>
  <si>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</si>
  <si>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</si>
  <si>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</si>
  <si>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</si>
  <si>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</si>
  <si>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</si>
  <si>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</si>
  <si>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</si>
  <si>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</si>
  <si>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</si>
  <si>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</si>
  <si>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</si>
  <si>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</si>
  <si>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</si>
  <si>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</si>
  <si>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</si>
  <si>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</si>
  <si>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</si>
  <si>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</si>
  <si>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</si>
  <si>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</si>
  <si>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</si>
  <si>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</si>
  <si>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</si>
  <si>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</si>
  <si>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</si>
  <si>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</si>
  <si>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</si>
  <si>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</si>
  <si>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</si>
  <si>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</si>
  <si>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</si>
  <si>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</si>
  <si>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</si>
  <si>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</si>
  <si>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</si>
  <si>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</si>
  <si>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</si>
  <si>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</si>
  <si>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</si>
  <si>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</si>
  <si>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</si>
  <si>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</si>
  <si>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</si>
  <si>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</si>
  <si>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</si>
  <si>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</si>
  <si>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</si>
  <si>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</si>
  <si>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</si>
  <si>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</si>
  <si>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</si>
  <si>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</si>
  <si>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</si>
  <si>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</si>
  <si>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</si>
  <si>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</si>
  <si>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</si>
  <si>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</si>
  <si>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</si>
  <si>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</si>
  <si>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</si>
  <si>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</si>
  <si>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</si>
  <si>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</si>
  <si>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</si>
  <si>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</si>
  <si>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</si>
  <si>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</si>
  <si>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</si>
  <si>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</si>
  <si>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</si>
  <si>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</si>
  <si>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</si>
  <si>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</si>
  <si>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</si>
  <si>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</si>
  <si>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</si>
  <si>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</si>
  <si>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</si>
  <si>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</si>
  <si>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</si>
  <si>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</si>
  <si>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</si>
  <si>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</si>
  <si>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</si>
  <si>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</si>
  <si>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</si>
  <si>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</si>
  <si>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</si>
  <si>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</si>
  <si>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</si>
  <si>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</si>
  <si>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</si>
  <si>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</si>
  <si>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</si>
  <si>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</si>
  <si>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</si>
  <si>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</si>
  <si>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</si>
  <si>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</si>
  <si>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</si>
  <si>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</si>
  <si>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</si>
  <si>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</si>
  <si>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</si>
  <si>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</si>
  <si>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</si>
  <si>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</si>
  <si>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</si>
  <si>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</si>
  <si>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</si>
  <si>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</si>
  <si>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</si>
  <si>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</si>
  <si>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</si>
  <si>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</si>
  <si>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</si>
  <si>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</si>
  <si>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</si>
  <si>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</si>
  <si>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</si>
  <si>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</si>
  <si>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</si>
  <si>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</si>
  <si>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</si>
  <si>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</si>
  <si>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</si>
  <si>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</si>
  <si>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</si>
  <si>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</si>
  <si>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</si>
  <si>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</si>
  <si>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</si>
  <si>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</si>
  <si>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</si>
  <si>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</si>
  <si>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</si>
  <si>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</si>
  <si>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</si>
  <si>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</si>
  <si>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</si>
  <si>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</si>
  <si>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</si>
  <si>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</si>
  <si>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</si>
  <si>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</si>
  <si>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</si>
  <si>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</si>
  <si>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</si>
  <si>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</si>
  <si>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</si>
  <si>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</si>
  <si>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</si>
  <si>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</si>
  <si>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</si>
  <si>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</si>
  <si>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</si>
  <si>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</si>
  <si>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</si>
  <si>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</si>
  <si>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</si>
  <si>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</si>
  <si>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</si>
  <si>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</si>
  <si>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</si>
  <si>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</si>
  <si>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</si>
  <si>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</si>
  <si>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</si>
  <si>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 xml:space="preserve">  Maryland - Multi Outlet+</t>
  </si>
  <si>
    <t xml:space="preserve">  Florida - Multi Outlet+</t>
  </si>
  <si>
    <t>4 WEEKS  ENDING 07-20-2025</t>
  </si>
  <si>
    <t>LATEST 52 WEEKS ENDING 07-20-2025</t>
  </si>
  <si>
    <t>YTD Ending 07-20-2025</t>
  </si>
  <si>
    <t>Maryland - Multi Outlet+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</si>
</sst>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14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Border="1" applyAlignment="1" applyProtection="1">
      <alignment vertical="center"/>
      <protection hidden="1"/>
    </xf>
    <xf numFmtId="166" fontId="0" fillId="0" borderId="3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 applyProtection="1">
      <alignment vertical="center"/>
      <protection hidden="1"/>
    </xf>
    <xf numFmtId="166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3" fontId="0" fillId="0" borderId="7" xfId="0" applyNumberFormat="1" applyBorder="1" applyAlignment="1" applyProtection="1">
      <alignment vertical="center"/>
      <protection hidden="1"/>
    </xf>
    <xf numFmtId="3" fontId="0" fillId="0" borderId="15" xfId="0" applyNumberFormat="1" applyBorder="1" applyAlignment="1" applyProtection="1">
      <alignment vertical="center"/>
      <protection hidden="1"/>
    </xf>
    <xf numFmtId="166" fontId="0" fillId="0" borderId="29" xfId="0" applyNumberFormat="1" applyBorder="1" applyAlignment="1">
      <alignment vertical="center"/>
    </xf>
    <xf numFmtId="166" fontId="0" fillId="0" borderId="30" xfId="0" applyNumberFormat="1" applyBorder="1" applyAlignment="1">
      <alignment vertical="center"/>
    </xf>
    <xf numFmtId="164" fontId="0" fillId="0" borderId="26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67" fontId="0" fillId="0" borderId="9" xfId="0" applyNumberFormat="1" applyBorder="1" applyAlignment="1">
      <alignment horizontal="center" vertical="center"/>
    </xf>
    <xf numFmtId="167" fontId="0" fillId="0" borderId="16" xfId="0" applyNumberFormat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31" xfId="2" applyFont="1" applyFill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3" fillId="0" borderId="38" xfId="2" applyFont="1" applyBorder="1" applyAlignment="1">
      <alignment horizontal="center" vertical="center"/>
    </xf>
    <xf numFmtId="0" fontId="3" fillId="0" borderId="37" xfId="2" applyFont="1" applyBorder="1" applyAlignment="1">
      <alignment horizontal="center" vertical="center"/>
    </xf>
    <xf numFmtId="0" fontId="3" fillId="2" borderId="27" xfId="2" applyFont="1" applyFill="1" applyBorder="1" applyAlignment="1">
      <alignment horizontal="center" vertical="center" wrapText="1"/>
    </xf>
    <xf numFmtId="167" fontId="0" fillId="0" borderId="7" xfId="0" applyNumberFormat="1" applyBorder="1" applyAlignment="1">
      <alignment horizontal="center" vertical="center"/>
    </xf>
    <xf numFmtId="167" fontId="0" fillId="0" borderId="15" xfId="0" applyNumberFormat="1" applyBorder="1" applyAlignment="1">
      <alignment horizontal="center" vertical="center"/>
    </xf>
    <xf numFmtId="0" fontId="3" fillId="0" borderId="0" xfId="2" applyFont="1"/>
    <xf numFmtId="0" fontId="6" fillId="2" borderId="39" xfId="2" applyFont="1" applyFill="1" applyBorder="1" applyAlignment="1">
      <alignment horizontal="center" vertical="center" wrapText="1"/>
    </xf>
    <xf numFmtId="0" fontId="3" fillId="0" borderId="0" xfId="2" applyFont="1" applyAlignment="1">
      <alignment wrapText="1"/>
    </xf>
    <xf numFmtId="0" fontId="6" fillId="2" borderId="1" xfId="2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/>
    </xf>
    <xf numFmtId="0" fontId="6" fillId="0" borderId="0" xfId="2" applyFont="1" applyAlignment="1">
      <alignment horizontal="lef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center" vertical="center"/>
    </xf>
    <xf numFmtId="168" fontId="6" fillId="0" borderId="0" xfId="2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0" fontId="6" fillId="2" borderId="40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11" fillId="5" borderId="0" xfId="0" applyFont="1" applyFill="1"/>
    <xf numFmtId="0" fontId="12" fillId="0" borderId="0" xfId="0" applyFont="1"/>
    <xf numFmtId="0" fontId="2" fillId="0" borderId="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left" vertical="center"/>
    </xf>
    <xf numFmtId="3" fontId="1" fillId="5" borderId="0" xfId="0" applyNumberFormat="1" applyFont="1" applyFill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 indent="2"/>
    </xf>
    <xf numFmtId="3" fontId="2" fillId="5" borderId="0" xfId="0" applyNumberFormat="1" applyFont="1" applyFill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Alignment="1" applyProtection="1">
      <alignment horizontal="center" vertical="center"/>
      <protection hidden="1"/>
    </xf>
    <xf numFmtId="3" fontId="0" fillId="5" borderId="0" xfId="0" applyNumberFormat="1" applyFill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ill="1" applyAlignment="1" applyProtection="1">
      <alignment horizontal="center" vertical="center"/>
      <protection hidden="1"/>
    </xf>
    <xf numFmtId="0" fontId="2" fillId="5" borderId="0" xfId="0" applyFont="1" applyFill="1" applyAlignment="1">
      <alignment horizontal="left" vertical="center"/>
    </xf>
    <xf numFmtId="3" fontId="3" fillId="5" borderId="0" xfId="0" applyNumberFormat="1" applyFont="1" applyFill="1" applyAlignment="1" applyProtection="1">
      <alignment vertical="center"/>
      <protection hidden="1"/>
    </xf>
    <xf numFmtId="164" fontId="3" fillId="5" borderId="0" xfId="0" applyNumberFormat="1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 vertical="center"/>
    </xf>
    <xf numFmtId="166" fontId="3" fillId="5" borderId="0" xfId="0" applyNumberFormat="1" applyFont="1" applyFill="1" applyAlignment="1">
      <alignment vertical="center"/>
    </xf>
    <xf numFmtId="3" fontId="0" fillId="5" borderId="3" xfId="0" applyNumberFormat="1" applyFill="1" applyBorder="1" applyAlignment="1" applyProtection="1">
      <alignment vertical="center"/>
      <protection hidden="1"/>
    </xf>
    <xf numFmtId="3" fontId="3" fillId="0" borderId="0" xfId="0" applyNumberFormat="1" applyFont="1" applyAlignment="1" applyProtection="1">
      <alignment vertical="center"/>
      <protection hidden="1"/>
    </xf>
    <xf numFmtId="164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ill="1" applyBorder="1" applyAlignment="1" applyProtection="1">
      <alignment vertical="center"/>
      <protection hidden="1"/>
    </xf>
    <xf numFmtId="0" fontId="3" fillId="0" borderId="35" xfId="2" applyFont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166" fontId="0" fillId="5" borderId="3" xfId="0" applyNumberFormat="1" applyFill="1" applyBorder="1" applyAlignment="1">
      <alignment vertical="center"/>
    </xf>
    <xf numFmtId="164" fontId="0" fillId="5" borderId="16" xfId="0" applyNumberForma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ill="1" applyBorder="1" applyAlignment="1" applyProtection="1">
      <alignment vertical="center"/>
      <protection hidden="1"/>
    </xf>
    <xf numFmtId="3" fontId="0" fillId="5" borderId="24" xfId="0" applyNumberFormat="1" applyFill="1" applyBorder="1" applyAlignment="1" applyProtection="1">
      <alignment vertical="center"/>
      <protection hidden="1"/>
    </xf>
    <xf numFmtId="164" fontId="0" fillId="5" borderId="24" xfId="0" applyNumberFormat="1" applyFill="1" applyBorder="1" applyAlignment="1">
      <alignment horizontal="center" vertical="center"/>
    </xf>
    <xf numFmtId="166" fontId="0" fillId="5" borderId="24" xfId="0" applyNumberFormat="1" applyFill="1" applyBorder="1" applyAlignment="1">
      <alignment vertical="center"/>
    </xf>
    <xf numFmtId="164" fontId="0" fillId="5" borderId="25" xfId="0" applyNumberForma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3" fontId="0" fillId="0" borderId="0" xfId="0" applyNumberFormat="1"/>
    <xf numFmtId="164" fontId="0" fillId="0" borderId="0" xfId="0" applyNumberFormat="1"/>
    <xf numFmtId="166" fontId="0" fillId="0" borderId="0" xfId="0" applyNumberFormat="1"/>
    <xf numFmtId="3" fontId="0" fillId="0" borderId="53" xfId="0" applyNumberFormat="1" applyBorder="1" applyAlignment="1" applyProtection="1">
      <alignment vertical="center"/>
      <protection hidden="1"/>
    </xf>
    <xf numFmtId="3" fontId="0" fillId="0" borderId="24" xfId="0" applyNumberFormat="1" applyBorder="1" applyAlignment="1" applyProtection="1">
      <alignment vertical="center"/>
      <protection hidden="1"/>
    </xf>
    <xf numFmtId="164" fontId="0" fillId="0" borderId="25" xfId="0" applyNumberFormat="1" applyBorder="1" applyAlignment="1">
      <alignment horizontal="center" vertical="center"/>
    </xf>
    <xf numFmtId="166" fontId="0" fillId="0" borderId="32" xfId="0" applyNumberFormat="1" applyBorder="1" applyAlignment="1">
      <alignment vertical="center"/>
    </xf>
    <xf numFmtId="166" fontId="0" fillId="0" borderId="24" xfId="0" applyNumberFormat="1" applyBorder="1" applyAlignment="1">
      <alignment vertical="center"/>
    </xf>
    <xf numFmtId="164" fontId="0" fillId="0" borderId="54" xfId="0" applyNumberFormat="1" applyBorder="1" applyAlignment="1">
      <alignment horizontal="center" vertical="center"/>
    </xf>
    <xf numFmtId="167" fontId="0" fillId="0" borderId="53" xfId="0" applyNumberFormat="1" applyBorder="1" applyAlignment="1">
      <alignment horizontal="center" vertical="center"/>
    </xf>
    <xf numFmtId="167" fontId="0" fillId="0" borderId="25" xfId="0" applyNumberFormat="1" applyBorder="1" applyAlignment="1">
      <alignment horizontal="center" vertical="center"/>
    </xf>
    <xf numFmtId="2" fontId="0" fillId="0" borderId="0" xfId="0" applyNumberFormat="1"/>
    <xf numFmtId="165" fontId="0" fillId="0" borderId="0" xfId="0" applyNumberFormat="1"/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Alignment="1">
      <alignment horizontal="center" vertical="center"/>
    </xf>
    <xf numFmtId="169" fontId="1" fillId="5" borderId="0" xfId="0" applyNumberFormat="1" applyFont="1" applyFill="1" applyAlignment="1" applyProtection="1">
      <alignment horizontal="center" vertical="center"/>
      <protection hidden="1"/>
    </xf>
    <xf numFmtId="169" fontId="2" fillId="5" borderId="0" xfId="0" applyNumberFormat="1" applyFont="1" applyFill="1" applyAlignment="1" applyProtection="1">
      <alignment horizontal="center" vertical="center"/>
      <protection hidden="1"/>
    </xf>
    <xf numFmtId="169" fontId="0" fillId="5" borderId="0" xfId="0" applyNumberFormat="1" applyFill="1" applyAlignment="1" applyProtection="1">
      <alignment horizontal="center" vertical="center"/>
      <protection hidden="1"/>
    </xf>
    <xf numFmtId="165" fontId="3" fillId="5" borderId="0" xfId="0" applyNumberFormat="1" applyFont="1" applyFill="1" applyAlignment="1">
      <alignment horizontal="center" vertical="center"/>
    </xf>
    <xf numFmtId="0" fontId="10" fillId="0" borderId="0" xfId="3" quotePrefix="1"/>
    <xf numFmtId="0" fontId="3" fillId="5" borderId="0" xfId="2" applyFont="1" applyFill="1"/>
    <xf numFmtId="0" fontId="6" fillId="5" borderId="0" xfId="2" applyFont="1" applyFill="1" applyAlignment="1">
      <alignment vertical="center" wrapText="1"/>
    </xf>
    <xf numFmtId="0" fontId="6" fillId="5" borderId="0" xfId="2" applyFont="1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3" fontId="0" fillId="6" borderId="0" xfId="0" applyNumberFormat="1" applyFill="1" applyAlignment="1">
      <alignment vertical="center"/>
    </xf>
    <xf numFmtId="164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vertical="center"/>
    </xf>
    <xf numFmtId="165" fontId="0" fillId="6" borderId="0" xfId="0" applyNumberFormat="1" applyFill="1" applyAlignment="1">
      <alignment vertical="center"/>
    </xf>
    <xf numFmtId="166" fontId="0" fillId="6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2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3" fontId="0" fillId="5" borderId="31" xfId="0" applyNumberForma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13" fillId="0" borderId="57" xfId="0" applyFont="1" applyBorder="1"/>
    <xf numFmtId="3" fontId="14" fillId="0" borderId="58" xfId="0" applyNumberFormat="1" applyFont="1" applyBorder="1"/>
    <xf numFmtId="0" fontId="14" fillId="0" borderId="58" xfId="0" applyFont="1" applyBorder="1"/>
    <xf numFmtId="170" fontId="0" fillId="0" borderId="0" xfId="4" applyNumberFormat="1" applyFont="1"/>
    <xf numFmtId="0" fontId="15" fillId="0" borderId="0" xfId="0" applyFont="1" applyAlignment="1">
      <alignment horizontal="center"/>
    </xf>
    <xf numFmtId="0" fontId="0" fillId="7" borderId="0" xfId="0" applyFill="1"/>
    <xf numFmtId="0" fontId="0" fillId="0" borderId="60" xfId="0" applyBorder="1" applyAlignment="1">
      <alignment horizontal="center" vertical="center" wrapText="1"/>
    </xf>
    <xf numFmtId="0" fontId="0" fillId="5" borderId="0" xfId="0" applyFill="1" applyAlignment="1">
      <alignment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Font="1" applyFill="1" applyBorder="1" applyAlignment="1">
      <alignment horizontal="center" vertical="center" wrapText="1"/>
    </xf>
    <xf numFmtId="3" fontId="0" fillId="5" borderId="61" xfId="0" applyNumberForma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2" applyFont="1" applyAlignment="1">
      <alignment horizontal="left" vertical="center"/>
    </xf>
    <xf numFmtId="3" fontId="1" fillId="0" borderId="0" xfId="0" applyNumberFormat="1" applyFont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ill="1" applyBorder="1" applyAlignment="1" applyProtection="1">
      <alignment vertical="center"/>
      <protection hidden="1"/>
    </xf>
    <xf numFmtId="3" fontId="0" fillId="5" borderId="29" xfId="0" applyNumberForma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Font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0" fontId="6" fillId="2" borderId="23" xfId="2" applyFont="1" applyFill="1" applyBorder="1" applyAlignment="1">
      <alignment horizontal="center" vertical="center" wrapText="1"/>
    </xf>
    <xf numFmtId="0" fontId="14" fillId="0" borderId="82" xfId="0" applyFont="1" applyBorder="1"/>
    <xf numFmtId="3" fontId="16" fillId="6" borderId="83" xfId="0" applyNumberFormat="1" applyFont="1" applyFill="1" applyBorder="1" applyAlignment="1">
      <alignment vertical="center"/>
    </xf>
    <xf numFmtId="164" fontId="16" fillId="6" borderId="83" xfId="0" applyNumberFormat="1" applyFont="1" applyFill="1" applyBorder="1" applyAlignment="1">
      <alignment vertical="center"/>
    </xf>
    <xf numFmtId="166" fontId="16" fillId="6" borderId="83" xfId="0" applyNumberFormat="1" applyFont="1" applyFill="1" applyBorder="1" applyAlignment="1">
      <alignment vertical="center"/>
    </xf>
    <xf numFmtId="167" fontId="16" fillId="6" borderId="83" xfId="0" applyNumberFormat="1" applyFont="1" applyFill="1" applyBorder="1" applyAlignment="1">
      <alignment vertical="center"/>
    </xf>
    <xf numFmtId="164" fontId="16" fillId="0" borderId="83" xfId="0" applyNumberFormat="1" applyFont="1" applyBorder="1" applyAlignment="1">
      <alignment vertical="center"/>
    </xf>
    <xf numFmtId="166" fontId="16" fillId="0" borderId="83" xfId="0" applyNumberFormat="1" applyFont="1" applyBorder="1" applyAlignment="1">
      <alignment vertical="center"/>
    </xf>
    <xf numFmtId="167" fontId="16" fillId="0" borderId="83" xfId="0" applyNumberFormat="1" applyFont="1" applyBorder="1" applyAlignment="1">
      <alignment vertical="center"/>
    </xf>
    <xf numFmtId="0" fontId="16" fillId="6" borderId="83" xfId="0" applyFont="1" applyFill="1" applyBorder="1" applyAlignment="1">
      <alignment vertical="center"/>
    </xf>
    <xf numFmtId="0" fontId="16" fillId="0" borderId="83" xfId="0" applyFont="1" applyBorder="1" applyAlignment="1">
      <alignment vertical="center"/>
    </xf>
    <xf numFmtId="2" fontId="16" fillId="6" borderId="83" xfId="0" applyNumberFormat="1" applyFont="1" applyFill="1" applyBorder="1" applyAlignment="1">
      <alignment vertical="center"/>
    </xf>
    <xf numFmtId="165" fontId="16" fillId="6" borderId="83" xfId="0" applyNumberFormat="1" applyFont="1" applyFill="1" applyBorder="1" applyAlignment="1">
      <alignment vertical="center"/>
    </xf>
    <xf numFmtId="2" fontId="16" fillId="0" borderId="83" xfId="0" applyNumberFormat="1" applyFont="1" applyBorder="1" applyAlignment="1">
      <alignment vertical="center"/>
    </xf>
    <xf numFmtId="165" fontId="16" fillId="0" borderId="83" xfId="0" applyNumberFormat="1" applyFont="1" applyBorder="1" applyAlignment="1">
      <alignment vertical="center"/>
    </xf>
    <xf numFmtId="3" fontId="16" fillId="0" borderId="83" xfId="0" applyNumberFormat="1" applyFont="1" applyBorder="1" applyAlignment="1">
      <alignment vertical="center"/>
    </xf>
    <xf numFmtId="171" fontId="16" fillId="6" borderId="83" xfId="0" applyNumberFormat="1" applyFont="1" applyFill="1" applyBorder="1" applyAlignment="1">
      <alignment vertical="center"/>
    </xf>
    <xf numFmtId="171" fontId="16" fillId="0" borderId="83" xfId="0" applyNumberFormat="1" applyFont="1" applyBorder="1" applyAlignment="1">
      <alignment vertical="center"/>
    </xf>
    <xf numFmtId="0" fontId="5" fillId="0" borderId="68" xfId="0" applyFont="1" applyBorder="1"/>
    <xf numFmtId="0" fontId="0" fillId="0" borderId="8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60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6" fillId="2" borderId="34" xfId="2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4" fillId="0" borderId="6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60" xfId="0" applyBorder="1" applyAlignment="1">
      <alignment horizontal="center" vertical="center" wrapText="1"/>
    </xf>
    <xf numFmtId="0" fontId="0" fillId="0" borderId="60" xfId="0" applyBorder="1"/>
    <xf numFmtId="0" fontId="6" fillId="2" borderId="39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67" xfId="2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6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122554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485428</xdr:colOff>
      <xdr:row>9</xdr:row>
      <xdr:rowOff>60254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Normal="100" workbookViewId="0">
      <selection activeCell="C4" sqref="C4:J123"/>
    </sheetView>
  </sheetViews>
  <sheetFormatPr defaultRowHeight="14.5"/>
  <cols>
    <col min="1" max="1" width="7.453125" bestFit="1" customWidth="1"/>
    <col min="2" max="2" width="46.6328125" bestFit="1" customWidth="1"/>
    <col min="3" max="3" width="12.54296875" bestFit="1" customWidth="1"/>
    <col min="4" max="4" width="11" bestFit="1" customWidth="1"/>
    <col min="5" max="5" width="8.453125" bestFit="1" customWidth="1"/>
    <col min="6" max="6" width="13.6328125" bestFit="1" customWidth="1"/>
    <col min="7" max="7" width="12" bestFit="1" customWidth="1"/>
    <col min="8" max="8" width="8.453125" bestFit="1" customWidth="1"/>
    <col min="9" max="9" width="7.1796875" bestFit="1" customWidth="1"/>
    <col min="10" max="10" width="7" bestFit="1" customWidth="1"/>
  </cols>
  <sheetData>
    <row r="1" spans="1:10" ht="15" customHeight="1">
      <c r="A1" s="344" t="s">
        <v>1</v>
      </c>
      <c r="B1" s="344" t="s">
        <v>0</v>
      </c>
      <c r="C1" s="344" t="s">
        <v>11</v>
      </c>
      <c r="D1" s="344"/>
      <c r="E1" s="344"/>
      <c r="F1" s="344"/>
      <c r="G1" s="344"/>
      <c r="H1" s="344"/>
      <c r="I1" s="344"/>
      <c r="J1" s="344"/>
    </row>
    <row r="2" spans="1:10" ht="15" customHeight="1">
      <c r="A2" s="345"/>
      <c r="B2" s="345"/>
      <c r="C2" s="344" t="s">
        <v>3</v>
      </c>
      <c r="D2" s="344"/>
      <c r="E2" s="344"/>
      <c r="F2" s="344" t="s">
        <v>6</v>
      </c>
      <c r="G2" s="344"/>
      <c r="H2" s="344"/>
      <c r="I2" s="344" t="s">
        <v>12</v>
      </c>
      <c r="J2" s="344"/>
    </row>
    <row r="3" spans="1:10" ht="29">
      <c r="A3" s="345"/>
      <c r="B3" s="345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  <c r="I3" s="159" t="s">
        <v>8</v>
      </c>
      <c r="J3" s="159" t="s">
        <v>9</v>
      </c>
    </row>
    <row r="4" spans="1:10">
      <c r="A4" s="343" t="s">
        <v>135</v>
      </c>
      <c r="B4" s="303" t="s">
        <v>443</v>
      </c>
      <c r="C4" s="326">
        <v>37780719.140427068</v>
      </c>
      <c r="D4" s="326">
        <v>2902269.3689681292</v>
      </c>
      <c r="E4" s="327">
        <v>8.3210962298647176E-2</v>
      </c>
      <c r="F4" s="328">
        <v>114115150.2713691</v>
      </c>
      <c r="G4" s="328">
        <v>13656863.226102531</v>
      </c>
      <c r="H4" s="327">
        <v>0.13594561113657791</v>
      </c>
      <c r="I4" s="329">
        <v>94.426508053740022</v>
      </c>
      <c r="J4" s="329">
        <v>-1.2771422535491865</v>
      </c>
    </row>
    <row r="5" spans="1:10">
      <c r="A5" s="343"/>
      <c r="B5" s="304" t="s">
        <v>444</v>
      </c>
      <c r="C5" s="326">
        <v>48077019.386286773</v>
      </c>
      <c r="D5" s="326">
        <v>5047187.2832814381</v>
      </c>
      <c r="E5" s="330">
        <v>0.11729507266492278</v>
      </c>
      <c r="F5" s="331">
        <v>135959796.69602951</v>
      </c>
      <c r="G5" s="331">
        <v>20070548.223256141</v>
      </c>
      <c r="H5" s="330">
        <v>0.17318731882165453</v>
      </c>
      <c r="I5" s="332">
        <v>100.00401965679873</v>
      </c>
      <c r="J5" s="332">
        <v>1.7393964665803736</v>
      </c>
    </row>
    <row r="6" spans="1:10">
      <c r="A6" s="343"/>
      <c r="B6" s="303" t="s">
        <v>445</v>
      </c>
      <c r="C6" s="326">
        <v>41130692.43651966</v>
      </c>
      <c r="D6" s="326">
        <v>3959519.7914443389</v>
      </c>
      <c r="E6" s="327">
        <v>0.10652125046608993</v>
      </c>
      <c r="F6" s="328">
        <v>121672727.13891731</v>
      </c>
      <c r="G6" s="328">
        <v>16708652.797619388</v>
      </c>
      <c r="H6" s="327">
        <v>0.15918449147934227</v>
      </c>
      <c r="I6" s="329">
        <v>99.567677273545669</v>
      </c>
      <c r="J6" s="329">
        <v>0.77921235501744945</v>
      </c>
    </row>
    <row r="7" spans="1:10">
      <c r="A7" s="343"/>
      <c r="B7" s="304" t="s">
        <v>446</v>
      </c>
      <c r="C7" s="326">
        <v>64792195.327089086</v>
      </c>
      <c r="D7" s="326">
        <v>4883112.3722099736</v>
      </c>
      <c r="E7" s="330">
        <v>8.1508715062250561E-2</v>
      </c>
      <c r="F7" s="331">
        <v>206162270.99388713</v>
      </c>
      <c r="G7" s="331">
        <v>24446391.565544575</v>
      </c>
      <c r="H7" s="330">
        <v>0.13453084916106473</v>
      </c>
      <c r="I7" s="332">
        <v>110.8976902548728</v>
      </c>
      <c r="J7" s="332">
        <v>-1.6768280351272011</v>
      </c>
    </row>
    <row r="8" spans="1:10">
      <c r="A8" s="343"/>
      <c r="B8" s="303" t="s">
        <v>447</v>
      </c>
      <c r="C8" s="326">
        <v>23391702.203459121</v>
      </c>
      <c r="D8" s="326">
        <v>2266362.8370387666</v>
      </c>
      <c r="E8" s="327">
        <v>0.10728172446030614</v>
      </c>
      <c r="F8" s="328">
        <v>64932978.900754325</v>
      </c>
      <c r="G8" s="328">
        <v>8728646.7629349604</v>
      </c>
      <c r="H8" s="327">
        <v>0.155302027991923</v>
      </c>
      <c r="I8" s="329">
        <v>105.86955316548416</v>
      </c>
      <c r="J8" s="329">
        <v>1.0970147673782833</v>
      </c>
    </row>
    <row r="9" spans="1:10">
      <c r="A9" s="343"/>
      <c r="B9" s="304" t="s">
        <v>448</v>
      </c>
      <c r="C9" s="326">
        <v>33874801.293961577</v>
      </c>
      <c r="D9" s="326">
        <v>3018148.4657454379</v>
      </c>
      <c r="E9" s="330">
        <v>9.7811920254213799E-2</v>
      </c>
      <c r="F9" s="331">
        <v>96078266.143145308</v>
      </c>
      <c r="G9" s="331">
        <v>12355400.533987731</v>
      </c>
      <c r="H9" s="330">
        <v>0.14757498377643086</v>
      </c>
      <c r="I9" s="332">
        <v>79.880583394252739</v>
      </c>
      <c r="J9" s="332">
        <v>-3.6194397148676671E-3</v>
      </c>
    </row>
    <row r="10" spans="1:10">
      <c r="A10" s="343"/>
      <c r="B10" s="303" t="s">
        <v>449</v>
      </c>
      <c r="C10" s="326">
        <v>46823910.660789602</v>
      </c>
      <c r="D10" s="326">
        <v>4468494.8540173918</v>
      </c>
      <c r="E10" s="327">
        <v>0.10549996426437924</v>
      </c>
      <c r="F10" s="328">
        <v>132968290.99556492</v>
      </c>
      <c r="G10" s="328">
        <v>16615839.786345556</v>
      </c>
      <c r="H10" s="327">
        <v>0.14280610003194308</v>
      </c>
      <c r="I10" s="329">
        <v>99.232052179263874</v>
      </c>
      <c r="J10" s="329">
        <v>0.68563035130803485</v>
      </c>
    </row>
    <row r="11" spans="1:10">
      <c r="A11" s="343"/>
      <c r="B11" s="304" t="s">
        <v>450</v>
      </c>
      <c r="C11" s="326">
        <v>41815328.067788847</v>
      </c>
      <c r="D11" s="326">
        <v>3555737.0737942681</v>
      </c>
      <c r="E11" s="330">
        <v>9.2937142855301164E-2</v>
      </c>
      <c r="F11" s="331">
        <v>121879400.45871691</v>
      </c>
      <c r="G11" s="331">
        <v>14341073.892139807</v>
      </c>
      <c r="H11" s="330">
        <v>0.13335779298426437</v>
      </c>
      <c r="I11" s="332">
        <v>109.52678566207715</v>
      </c>
      <c r="J11" s="332">
        <v>-0.49350216036205552</v>
      </c>
    </row>
    <row r="12" spans="1:10">
      <c r="A12" s="343"/>
      <c r="B12" s="303" t="s">
        <v>451</v>
      </c>
      <c r="C12" s="326">
        <v>37654502.856045716</v>
      </c>
      <c r="D12" s="326">
        <v>2878819.6041279212</v>
      </c>
      <c r="E12" s="327">
        <v>8.2782546162314757E-2</v>
      </c>
      <c r="F12" s="328">
        <v>113253280.01836111</v>
      </c>
      <c r="G12" s="328">
        <v>13463218.282078683</v>
      </c>
      <c r="H12" s="327">
        <v>0.13491542191504252</v>
      </c>
      <c r="I12" s="329">
        <v>94.420815614597871</v>
      </c>
      <c r="J12" s="329">
        <v>-1.2763744466086138</v>
      </c>
    </row>
    <row r="13" spans="1:10">
      <c r="A13" s="343"/>
      <c r="B13" s="304" t="s">
        <v>452</v>
      </c>
      <c r="C13" s="326">
        <v>48000291.181615494</v>
      </c>
      <c r="D13" s="326">
        <v>5030508.2256781235</v>
      </c>
      <c r="E13" s="330">
        <v>0.11707083163153448</v>
      </c>
      <c r="F13" s="331">
        <v>135458360.62397552</v>
      </c>
      <c r="G13" s="331">
        <v>19913895.383364737</v>
      </c>
      <c r="H13" s="330">
        <v>0.17234832790905105</v>
      </c>
      <c r="I13" s="332">
        <v>100.17305389095677</v>
      </c>
      <c r="J13" s="332">
        <v>1.7622256523709865</v>
      </c>
    </row>
    <row r="14" spans="1:10">
      <c r="A14" s="343"/>
      <c r="B14" s="303" t="s">
        <v>453</v>
      </c>
      <c r="C14" s="326">
        <v>41013433.81391342</v>
      </c>
      <c r="D14" s="326">
        <v>3935126.1383122802</v>
      </c>
      <c r="E14" s="327">
        <v>0.10613014414629648</v>
      </c>
      <c r="F14" s="328">
        <v>120891991.81362474</v>
      </c>
      <c r="G14" s="328">
        <v>16480398.461744443</v>
      </c>
      <c r="H14" s="327">
        <v>0.15784069500982914</v>
      </c>
      <c r="I14" s="329">
        <v>99.610611691334057</v>
      </c>
      <c r="J14" s="329">
        <v>0.78441907192414817</v>
      </c>
    </row>
    <row r="15" spans="1:10">
      <c r="A15" s="343"/>
      <c r="B15" s="304" t="s">
        <v>454</v>
      </c>
      <c r="C15" s="326">
        <v>64428381.578962483</v>
      </c>
      <c r="D15" s="326">
        <v>4824013.4545277357</v>
      </c>
      <c r="E15" s="330">
        <v>8.0933891362739513E-2</v>
      </c>
      <c r="F15" s="331">
        <v>203748643.65980574</v>
      </c>
      <c r="G15" s="331">
        <v>23951090.927144855</v>
      </c>
      <c r="H15" s="330">
        <v>0.13321144010651514</v>
      </c>
      <c r="I15" s="332">
        <v>110.63795710497305</v>
      </c>
      <c r="J15" s="332">
        <v>-1.6873718361990342</v>
      </c>
    </row>
    <row r="16" spans="1:10">
      <c r="A16" s="343"/>
      <c r="B16" s="303" t="s">
        <v>455</v>
      </c>
      <c r="C16" s="326">
        <v>23328995.973044947</v>
      </c>
      <c r="D16" s="326">
        <v>2251585.6113974787</v>
      </c>
      <c r="E16" s="327">
        <v>0.10682458484057757</v>
      </c>
      <c r="F16" s="328">
        <v>64531447.575521745</v>
      </c>
      <c r="G16" s="328">
        <v>8606276.0249923617</v>
      </c>
      <c r="H16" s="327">
        <v>0.15388913053608497</v>
      </c>
      <c r="I16" s="329">
        <v>105.933280640945</v>
      </c>
      <c r="J16" s="329">
        <v>1.0966130058610162</v>
      </c>
    </row>
    <row r="17" spans="1:10">
      <c r="A17" s="343"/>
      <c r="B17" s="304" t="s">
        <v>456</v>
      </c>
      <c r="C17" s="326">
        <v>33815275.293850027</v>
      </c>
      <c r="D17" s="326">
        <v>3006897.6686511301</v>
      </c>
      <c r="E17" s="330">
        <v>9.7600000403517448E-2</v>
      </c>
      <c r="F17" s="331">
        <v>95688150.141807973</v>
      </c>
      <c r="G17" s="331">
        <v>12259270.426872969</v>
      </c>
      <c r="H17" s="330">
        <v>0.14694276692628749</v>
      </c>
      <c r="I17" s="332">
        <v>80.002676997153728</v>
      </c>
      <c r="J17" s="332">
        <v>1.3154243392662579E-2</v>
      </c>
    </row>
    <row r="18" spans="1:10">
      <c r="A18" s="343"/>
      <c r="B18" s="303" t="s">
        <v>457</v>
      </c>
      <c r="C18" s="326">
        <v>46635663.310202569</v>
      </c>
      <c r="D18" s="326">
        <v>4418078.8727530167</v>
      </c>
      <c r="E18" s="327">
        <v>0.10465020516033867</v>
      </c>
      <c r="F18" s="328">
        <v>131850062.47709395</v>
      </c>
      <c r="G18" s="328">
        <v>16274071.766379207</v>
      </c>
      <c r="H18" s="327">
        <v>0.14080841242462724</v>
      </c>
      <c r="I18" s="329">
        <v>99.158413345597012</v>
      </c>
      <c r="J18" s="329">
        <v>0.64905818226158374</v>
      </c>
    </row>
    <row r="19" spans="1:10">
      <c r="A19" s="343"/>
      <c r="B19" s="304" t="s">
        <v>458</v>
      </c>
      <c r="C19" s="326">
        <v>41701986.084820636</v>
      </c>
      <c r="D19" s="326">
        <v>3533536.8016036898</v>
      </c>
      <c r="E19" s="330">
        <v>9.2577426328855905E-2</v>
      </c>
      <c r="F19" s="331">
        <v>121127080.725738</v>
      </c>
      <c r="G19" s="331">
        <v>14132334.374372855</v>
      </c>
      <c r="H19" s="330">
        <v>0.13208437662876463</v>
      </c>
      <c r="I19" s="332">
        <v>109.58943634910776</v>
      </c>
      <c r="J19" s="332">
        <v>-0.48568039547998865</v>
      </c>
    </row>
    <row r="20" spans="1:10">
      <c r="A20" s="343"/>
      <c r="B20" s="303" t="s">
        <v>459</v>
      </c>
      <c r="C20" s="326">
        <v>19246438.995830167</v>
      </c>
      <c r="D20" s="326">
        <v>684226.42282750458</v>
      </c>
      <c r="E20" s="327">
        <v>3.6861253481315061E-2</v>
      </c>
      <c r="F20" s="328">
        <v>66014265.788894542</v>
      </c>
      <c r="G20" s="328">
        <v>5621482.9734298289</v>
      </c>
      <c r="H20" s="327">
        <v>9.3082032510519483E-2</v>
      </c>
      <c r="I20" s="329">
        <v>88.353206091649497</v>
      </c>
      <c r="J20" s="329">
        <v>-3.2120609200940464</v>
      </c>
    </row>
    <row r="21" spans="1:10">
      <c r="A21" s="343"/>
      <c r="B21" s="304" t="s">
        <v>460</v>
      </c>
      <c r="C21" s="326">
        <v>27708261.239262655</v>
      </c>
      <c r="D21" s="326">
        <v>2224197.3932942599</v>
      </c>
      <c r="E21" s="330">
        <v>8.7277971313281341E-2</v>
      </c>
      <c r="F21" s="331">
        <v>84399408.381140336</v>
      </c>
      <c r="G21" s="331">
        <v>11148163.295801118</v>
      </c>
      <c r="H21" s="330">
        <v>0.15219076867312326</v>
      </c>
      <c r="I21" s="332">
        <v>105.86134611641079</v>
      </c>
      <c r="J21" s="332">
        <v>1.2386466911755747</v>
      </c>
    </row>
    <row r="22" spans="1:10">
      <c r="A22" s="343"/>
      <c r="B22" s="303" t="s">
        <v>461</v>
      </c>
      <c r="C22" s="326">
        <v>22950405.836268436</v>
      </c>
      <c r="D22" s="326">
        <v>1982852.2093461528</v>
      </c>
      <c r="E22" s="327">
        <v>9.4567646976239317E-2</v>
      </c>
      <c r="F22" s="328">
        <v>74856525.288665548</v>
      </c>
      <c r="G22" s="328">
        <v>9872486.8895660266</v>
      </c>
      <c r="H22" s="327">
        <v>0.15192172005276344</v>
      </c>
      <c r="I22" s="329">
        <v>102.04481470917763</v>
      </c>
      <c r="J22" s="329">
        <v>1.8656439279345705</v>
      </c>
    </row>
    <row r="23" spans="1:10">
      <c r="A23" s="343"/>
      <c r="B23" s="304" t="s">
        <v>462</v>
      </c>
      <c r="C23" s="326">
        <v>43059584.86912553</v>
      </c>
      <c r="D23" s="326">
        <v>2372964.6192929372</v>
      </c>
      <c r="E23" s="330">
        <v>5.8322972139783491E-2</v>
      </c>
      <c r="F23" s="331">
        <v>146828653.52812254</v>
      </c>
      <c r="G23" s="331">
        <v>15304386.272756845</v>
      </c>
      <c r="H23" s="330">
        <v>0.11636169196854038</v>
      </c>
      <c r="I23" s="332">
        <v>135.36857616949928</v>
      </c>
      <c r="J23" s="332">
        <v>-2.0763575462341635</v>
      </c>
    </row>
    <row r="24" spans="1:10">
      <c r="A24" s="343"/>
      <c r="B24" s="303" t="s">
        <v>463</v>
      </c>
      <c r="C24" s="326">
        <v>9547665.1120027825</v>
      </c>
      <c r="D24" s="326">
        <v>414479.97983336262</v>
      </c>
      <c r="E24" s="327">
        <v>4.5381756072529159E-2</v>
      </c>
      <c r="F24" s="328">
        <v>29104193.858258873</v>
      </c>
      <c r="G24" s="328">
        <v>2578482.7915995233</v>
      </c>
      <c r="H24" s="327">
        <v>9.7206924448501042E-2</v>
      </c>
      <c r="I24" s="329">
        <v>79.369683415352071</v>
      </c>
      <c r="J24" s="329">
        <v>-2.2150370409907651</v>
      </c>
    </row>
    <row r="25" spans="1:10">
      <c r="A25" s="343"/>
      <c r="B25" s="304" t="s">
        <v>464</v>
      </c>
      <c r="C25" s="326">
        <v>15668156.696997959</v>
      </c>
      <c r="D25" s="326">
        <v>1224852.4130989965</v>
      </c>
      <c r="E25" s="330">
        <v>8.4804168701509086E-2</v>
      </c>
      <c r="F25" s="331">
        <v>49261320.387832746</v>
      </c>
      <c r="G25" s="331">
        <v>6352618.1049686074</v>
      </c>
      <c r="H25" s="330">
        <v>0.14804964417452368</v>
      </c>
      <c r="I25" s="332">
        <v>67.862615630375359</v>
      </c>
      <c r="J25" s="332">
        <v>0.64109267200828413</v>
      </c>
    </row>
    <row r="26" spans="1:10">
      <c r="A26" s="343"/>
      <c r="B26" s="303" t="s">
        <v>465</v>
      </c>
      <c r="C26" s="326">
        <v>24346721.461423144</v>
      </c>
      <c r="D26" s="326">
        <v>2343788.7190591022</v>
      </c>
      <c r="E26" s="327">
        <v>0.10652165084095425</v>
      </c>
      <c r="F26" s="328">
        <v>75677285.092794165</v>
      </c>
      <c r="G26" s="328">
        <v>9074679.3585869372</v>
      </c>
      <c r="H26" s="327">
        <v>0.13625111598188064</v>
      </c>
      <c r="I26" s="329">
        <v>94.770461263981375</v>
      </c>
      <c r="J26" s="329">
        <v>2.7377584128401082</v>
      </c>
    </row>
    <row r="27" spans="1:10">
      <c r="A27" s="343"/>
      <c r="B27" s="304" t="s">
        <v>466</v>
      </c>
      <c r="C27" s="326">
        <v>21323476.459001601</v>
      </c>
      <c r="D27" s="326">
        <v>1508783.6374815181</v>
      </c>
      <c r="E27" s="330">
        <v>7.6144689754810535E-2</v>
      </c>
      <c r="F27" s="331">
        <v>69352684.283855245</v>
      </c>
      <c r="G27" s="331">
        <v>7102196.746751681</v>
      </c>
      <c r="H27" s="330">
        <v>0.11409062045527776</v>
      </c>
      <c r="I27" s="332">
        <v>102.58670048137333</v>
      </c>
      <c r="J27" s="332">
        <v>0.15143600859126138</v>
      </c>
    </row>
    <row r="28" spans="1:10">
      <c r="A28" s="343"/>
      <c r="B28" s="304" t="s">
        <v>467</v>
      </c>
      <c r="C28" s="326">
        <v>126216.28438135193</v>
      </c>
      <c r="D28" s="326">
        <v>23449.764840250602</v>
      </c>
      <c r="E28" s="327">
        <v>0.22818486940069913</v>
      </c>
      <c r="F28" s="328">
        <v>861870.25300794607</v>
      </c>
      <c r="G28" s="328">
        <v>193644.94402371207</v>
      </c>
      <c r="H28" s="327">
        <v>0.28978989783860598</v>
      </c>
      <c r="I28" s="329">
        <v>96.155959531402317</v>
      </c>
      <c r="J28" s="329">
        <v>-1.7850645311235951</v>
      </c>
    </row>
    <row r="29" spans="1:10">
      <c r="A29" s="343"/>
      <c r="B29" s="303" t="s">
        <v>468</v>
      </c>
      <c r="C29" s="326">
        <v>76728.204671298387</v>
      </c>
      <c r="D29" s="326">
        <v>16679.057603354609</v>
      </c>
      <c r="E29" s="330">
        <v>0.27775677786868086</v>
      </c>
      <c r="F29" s="331">
        <v>501436.07205401419</v>
      </c>
      <c r="G29" s="331">
        <v>156652.83989140636</v>
      </c>
      <c r="H29" s="330">
        <v>0.45435167745490945</v>
      </c>
      <c r="I29" s="332">
        <v>48.648792357205757</v>
      </c>
      <c r="J29" s="332">
        <v>1.0192895511626361</v>
      </c>
    </row>
    <row r="30" spans="1:10">
      <c r="A30" s="343"/>
      <c r="B30" s="304" t="s">
        <v>469</v>
      </c>
      <c r="C30" s="326">
        <v>117258.62260626495</v>
      </c>
      <c r="D30" s="326">
        <v>24393.653132088861</v>
      </c>
      <c r="E30" s="327">
        <v>0.26267873957436932</v>
      </c>
      <c r="F30" s="328">
        <v>780735.3252925527</v>
      </c>
      <c r="G30" s="328">
        <v>228254.335874971</v>
      </c>
      <c r="H30" s="327">
        <v>0.41314423527150457</v>
      </c>
      <c r="I30" s="329">
        <v>86.523533905338397</v>
      </c>
      <c r="J30" s="329">
        <v>0.80128453338451777</v>
      </c>
    </row>
    <row r="31" spans="1:10">
      <c r="A31" s="343"/>
      <c r="B31" s="303" t="s">
        <v>470</v>
      </c>
      <c r="C31" s="326">
        <v>363813.74812663253</v>
      </c>
      <c r="D31" s="326">
        <v>59098.917682240193</v>
      </c>
      <c r="E31" s="330">
        <v>0.19394828140150272</v>
      </c>
      <c r="F31" s="331">
        <v>2413627.3340812288</v>
      </c>
      <c r="G31" s="331">
        <v>495300.63839965477</v>
      </c>
      <c r="H31" s="330">
        <v>0.25819410192989906</v>
      </c>
      <c r="I31" s="332">
        <v>189.80865770950871</v>
      </c>
      <c r="J31" s="332">
        <v>-9.0674816068465418</v>
      </c>
    </row>
    <row r="32" spans="1:10">
      <c r="A32" s="343"/>
      <c r="B32" s="304" t="s">
        <v>471</v>
      </c>
      <c r="C32" s="326">
        <v>62706.230414169564</v>
      </c>
      <c r="D32" s="326">
        <v>14777.225641291552</v>
      </c>
      <c r="E32" s="327">
        <v>0.30831488597179602</v>
      </c>
      <c r="F32" s="328">
        <v>401531.32523262146</v>
      </c>
      <c r="G32" s="328">
        <v>122370.73794263141</v>
      </c>
      <c r="H32" s="327">
        <v>0.4383524878299298</v>
      </c>
      <c r="I32" s="329">
        <v>86.508155731277242</v>
      </c>
      <c r="J32" s="329">
        <v>3.7907418407614557</v>
      </c>
    </row>
    <row r="33" spans="1:10">
      <c r="A33" s="343"/>
      <c r="B33" s="303" t="s">
        <v>472</v>
      </c>
      <c r="C33" s="326">
        <v>59526.000111555346</v>
      </c>
      <c r="D33" s="326">
        <v>11250.797094302645</v>
      </c>
      <c r="E33" s="330">
        <v>0.23305540714726378</v>
      </c>
      <c r="F33" s="331">
        <v>390116.00133737922</v>
      </c>
      <c r="G33" s="331">
        <v>96130.107114818529</v>
      </c>
      <c r="H33" s="330">
        <v>0.32698884199540429</v>
      </c>
      <c r="I33" s="332">
        <v>42.786649375266258</v>
      </c>
      <c r="J33" s="332">
        <v>-0.62215895529953968</v>
      </c>
    </row>
    <row r="34" spans="1:10">
      <c r="A34" s="343"/>
      <c r="B34" s="304" t="s">
        <v>473</v>
      </c>
      <c r="C34" s="326">
        <v>188247.35058705753</v>
      </c>
      <c r="D34" s="326">
        <v>50415.981264401722</v>
      </c>
      <c r="E34" s="327">
        <v>0.36578016682385722</v>
      </c>
      <c r="F34" s="328">
        <v>1118228.5184709835</v>
      </c>
      <c r="G34" s="328">
        <v>341768.01996636915</v>
      </c>
      <c r="H34" s="327">
        <v>0.44016150290269801</v>
      </c>
      <c r="I34" s="329">
        <v>121.60467426902571</v>
      </c>
      <c r="J34" s="329">
        <v>10.22097324827034</v>
      </c>
    </row>
    <row r="35" spans="1:10">
      <c r="A35" s="343"/>
      <c r="B35" s="303" t="s">
        <v>474</v>
      </c>
      <c r="C35" s="326">
        <v>113341.9829682143</v>
      </c>
      <c r="D35" s="326">
        <v>22200.272190571341</v>
      </c>
      <c r="E35" s="330">
        <v>0.24357971779499515</v>
      </c>
      <c r="F35" s="331">
        <v>752319.73297891021</v>
      </c>
      <c r="G35" s="331">
        <v>208739.5177669588</v>
      </c>
      <c r="H35" s="330">
        <v>0.38400867420380197</v>
      </c>
      <c r="I35" s="332">
        <v>90.492533287370179</v>
      </c>
      <c r="J35" s="332">
        <v>-0.53888168472198572</v>
      </c>
    </row>
    <row r="36" spans="1:10">
      <c r="A36" s="343"/>
      <c r="B36" s="304" t="s">
        <v>475</v>
      </c>
      <c r="C36" s="326">
        <v>317332091.10096657</v>
      </c>
      <c r="D36" s="326">
        <v>29194339.961479306</v>
      </c>
      <c r="E36" s="327">
        <v>0.10132077399100109</v>
      </c>
      <c r="F36" s="328">
        <v>920534751.26298416</v>
      </c>
      <c r="G36" s="328">
        <v>119459072.69984996</v>
      </c>
      <c r="H36" s="327">
        <v>0.14912332991324886</v>
      </c>
      <c r="I36" s="333"/>
      <c r="J36" s="333"/>
    </row>
    <row r="37" spans="1:10">
      <c r="A37" s="343"/>
      <c r="B37" s="303" t="s">
        <v>476</v>
      </c>
      <c r="C37" s="326">
        <v>20292029.942352828</v>
      </c>
      <c r="D37" s="326">
        <v>2806310.8323838338</v>
      </c>
      <c r="E37" s="330">
        <v>0.16049158829183607</v>
      </c>
      <c r="F37" s="331">
        <v>51058952.242835179</v>
      </c>
      <c r="G37" s="331">
        <v>8765732.0875635594</v>
      </c>
      <c r="H37" s="330">
        <v>0.20726092871107518</v>
      </c>
      <c r="I37" s="334"/>
      <c r="J37" s="334"/>
    </row>
    <row r="38" spans="1:10">
      <c r="A38" s="343"/>
      <c r="B38" s="304" t="s">
        <v>477</v>
      </c>
      <c r="C38" s="326">
        <v>18063027.977644973</v>
      </c>
      <c r="D38" s="326">
        <v>1952273.9289661236</v>
      </c>
      <c r="E38" s="327">
        <v>0.12117830879096676</v>
      </c>
      <c r="F38" s="328">
        <v>46035466.524959221</v>
      </c>
      <c r="G38" s="328">
        <v>6607911.5721783936</v>
      </c>
      <c r="H38" s="327">
        <v>0.16759628082675052</v>
      </c>
      <c r="I38" s="333"/>
      <c r="J38" s="333"/>
    </row>
    <row r="39" spans="1:10">
      <c r="A39" s="343"/>
      <c r="B39" s="303" t="s">
        <v>478</v>
      </c>
      <c r="C39" s="326">
        <v>21368796.70983696</v>
      </c>
      <c r="D39" s="326">
        <v>2451048.8352348208</v>
      </c>
      <c r="E39" s="330">
        <v>0.12956345816012568</v>
      </c>
      <c r="F39" s="331">
        <v>56919990.131683141</v>
      </c>
      <c r="G39" s="331">
        <v>8646704.6543879211</v>
      </c>
      <c r="H39" s="330">
        <v>0.17911987072963573</v>
      </c>
      <c r="I39" s="334"/>
      <c r="J39" s="334"/>
    </row>
    <row r="40" spans="1:10">
      <c r="A40" s="343"/>
      <c r="B40" s="304" t="s">
        <v>479</v>
      </c>
      <c r="C40" s="326">
        <v>13781330.861042168</v>
      </c>
      <c r="D40" s="326">
        <v>1837105.6315641124</v>
      </c>
      <c r="E40" s="327">
        <v>0.15380701521185156</v>
      </c>
      <c r="F40" s="328">
        <v>35427253.717262886</v>
      </c>
      <c r="G40" s="328">
        <v>6027793.2333928868</v>
      </c>
      <c r="H40" s="327">
        <v>0.20503074322401368</v>
      </c>
      <c r="I40" s="333"/>
      <c r="J40" s="333"/>
    </row>
    <row r="41" spans="1:10">
      <c r="A41" s="343"/>
      <c r="B41" s="303" t="s">
        <v>480</v>
      </c>
      <c r="C41" s="326">
        <v>18147118.596852075</v>
      </c>
      <c r="D41" s="326">
        <v>1782045.2555521484</v>
      </c>
      <c r="E41" s="330">
        <v>0.10889320312759412</v>
      </c>
      <c r="F41" s="331">
        <v>46426829.753975168</v>
      </c>
      <c r="G41" s="331">
        <v>5906652.3219043016</v>
      </c>
      <c r="H41" s="330">
        <v>0.14577064307791779</v>
      </c>
      <c r="I41" s="334"/>
      <c r="J41" s="334"/>
    </row>
    <row r="42" spans="1:10">
      <c r="A42" s="343"/>
      <c r="B42" s="304" t="s">
        <v>481</v>
      </c>
      <c r="C42" s="326">
        <v>22288941.848779421</v>
      </c>
      <c r="D42" s="326">
        <v>2074290.1536939144</v>
      </c>
      <c r="E42" s="327">
        <v>0.10261320278885668</v>
      </c>
      <c r="F42" s="328">
        <v>56172777.38429977</v>
      </c>
      <c r="G42" s="328">
        <v>7199392.4077923223</v>
      </c>
      <c r="H42" s="327">
        <v>0.14700622412042527</v>
      </c>
      <c r="I42" s="333"/>
      <c r="J42" s="333"/>
    </row>
    <row r="43" spans="1:10">
      <c r="A43" s="343"/>
      <c r="B43" s="303" t="s">
        <v>482</v>
      </c>
      <c r="C43" s="326">
        <v>20378509.62581905</v>
      </c>
      <c r="D43" s="326">
        <v>2024753.1641222052</v>
      </c>
      <c r="E43" s="330">
        <v>0.11031818845083512</v>
      </c>
      <c r="F43" s="331">
        <v>51774396.441882774</v>
      </c>
      <c r="G43" s="331">
        <v>7030137.6276212037</v>
      </c>
      <c r="H43" s="330">
        <v>0.15711820497025311</v>
      </c>
      <c r="I43" s="334"/>
      <c r="J43" s="334"/>
    </row>
    <row r="44" spans="1:10">
      <c r="A44" s="343" t="s">
        <v>127</v>
      </c>
      <c r="B44" s="304" t="s">
        <v>443</v>
      </c>
      <c r="C44" s="326">
        <v>470055014.28627354</v>
      </c>
      <c r="D44" s="326">
        <v>39804442.73286593</v>
      </c>
      <c r="E44" s="327">
        <v>9.2514560966538886E-2</v>
      </c>
      <c r="F44" s="328">
        <v>1369211516.1616616</v>
      </c>
      <c r="G44" s="328">
        <v>145968303.05080128</v>
      </c>
      <c r="H44" s="327">
        <v>0.11932892942817613</v>
      </c>
      <c r="I44" s="329">
        <v>92.913670068974099</v>
      </c>
      <c r="J44" s="329">
        <v>-0.5089910014146426</v>
      </c>
    </row>
    <row r="45" spans="1:10">
      <c r="A45" s="343"/>
      <c r="B45" s="303" t="s">
        <v>444</v>
      </c>
      <c r="C45" s="326">
        <v>612693553.51143479</v>
      </c>
      <c r="D45" s="326">
        <v>60804184.271000385</v>
      </c>
      <c r="E45" s="330">
        <v>0.11017458871274366</v>
      </c>
      <c r="F45" s="331">
        <v>1686844047.1711662</v>
      </c>
      <c r="G45" s="331">
        <v>211624729.18006396</v>
      </c>
      <c r="H45" s="330">
        <v>0.14345306260512267</v>
      </c>
      <c r="I45" s="332">
        <v>100.793017823002</v>
      </c>
      <c r="J45" s="332">
        <v>1.0599866227642849</v>
      </c>
    </row>
    <row r="46" spans="1:10">
      <c r="A46" s="343"/>
      <c r="B46" s="304" t="s">
        <v>445</v>
      </c>
      <c r="C46" s="326">
        <v>517834615.9269076</v>
      </c>
      <c r="D46" s="326">
        <v>49897737.290785015</v>
      </c>
      <c r="E46" s="327">
        <v>0.10663347893463752</v>
      </c>
      <c r="F46" s="328">
        <v>1487558770.5023041</v>
      </c>
      <c r="G46" s="328">
        <v>186091273.13607788</v>
      </c>
      <c r="H46" s="327">
        <v>0.14298572458603073</v>
      </c>
      <c r="I46" s="329">
        <v>99.140396034427425</v>
      </c>
      <c r="J46" s="329">
        <v>0.72870435497287644</v>
      </c>
    </row>
    <row r="47" spans="1:10">
      <c r="A47" s="343"/>
      <c r="B47" s="303" t="s">
        <v>446</v>
      </c>
      <c r="C47" s="326">
        <v>819032864.02346802</v>
      </c>
      <c r="D47" s="326">
        <v>60312247.18546772</v>
      </c>
      <c r="E47" s="330">
        <v>7.9492036787956966E-2</v>
      </c>
      <c r="F47" s="331">
        <v>2521694499.084404</v>
      </c>
      <c r="G47" s="331">
        <v>249136985.83387852</v>
      </c>
      <c r="H47" s="330">
        <v>0.1096284623738866</v>
      </c>
      <c r="I47" s="332">
        <v>110.86854546751654</v>
      </c>
      <c r="J47" s="332">
        <v>-1.9521466213273015</v>
      </c>
    </row>
    <row r="48" spans="1:10">
      <c r="A48" s="343"/>
      <c r="B48" s="304" t="s">
        <v>447</v>
      </c>
      <c r="C48" s="326">
        <v>296433557.47180331</v>
      </c>
      <c r="D48" s="326">
        <v>27971218.846218288</v>
      </c>
      <c r="E48" s="327">
        <v>0.10419047598787688</v>
      </c>
      <c r="F48" s="328">
        <v>803100049.18921483</v>
      </c>
      <c r="G48" s="328">
        <v>96975729.12436223</v>
      </c>
      <c r="H48" s="327">
        <v>0.1373352062360006</v>
      </c>
      <c r="I48" s="329">
        <v>106.10695108644536</v>
      </c>
      <c r="J48" s="329">
        <v>0.74432431791284159</v>
      </c>
    </row>
    <row r="49" spans="1:10">
      <c r="A49" s="343"/>
      <c r="B49" s="303" t="s">
        <v>448</v>
      </c>
      <c r="C49" s="326">
        <v>431544911.03284323</v>
      </c>
      <c r="D49" s="326">
        <v>44275886.647095144</v>
      </c>
      <c r="E49" s="330">
        <v>0.11432849998091545</v>
      </c>
      <c r="F49" s="331">
        <v>1201058699.6385574</v>
      </c>
      <c r="G49" s="331">
        <v>155758370.36767149</v>
      </c>
      <c r="H49" s="330">
        <v>0.14900824768352985</v>
      </c>
      <c r="I49" s="332">
        <v>80.481801135432278</v>
      </c>
      <c r="J49" s="332">
        <v>1.1432433569136577</v>
      </c>
    </row>
    <row r="50" spans="1:10">
      <c r="A50" s="343"/>
      <c r="B50" s="304" t="s">
        <v>449</v>
      </c>
      <c r="C50" s="326">
        <v>603790056.41649437</v>
      </c>
      <c r="D50" s="326">
        <v>53710572.445156693</v>
      </c>
      <c r="E50" s="327">
        <v>9.7641475478033507E-2</v>
      </c>
      <c r="F50" s="328">
        <v>1675605803.1188934</v>
      </c>
      <c r="G50" s="328">
        <v>199579106.09816623</v>
      </c>
      <c r="H50" s="327">
        <v>0.13521375087659654</v>
      </c>
      <c r="I50" s="329">
        <v>101.19928935798089</v>
      </c>
      <c r="J50" s="329">
        <v>-7.9104766279428418E-2</v>
      </c>
    </row>
    <row r="51" spans="1:10">
      <c r="A51" s="343"/>
      <c r="B51" s="303" t="s">
        <v>450</v>
      </c>
      <c r="C51" s="326">
        <v>518403442.36003101</v>
      </c>
      <c r="D51" s="326">
        <v>46084036.956175804</v>
      </c>
      <c r="E51" s="330">
        <v>9.7569645517257109E-2</v>
      </c>
      <c r="F51" s="331">
        <v>1468772189.9433331</v>
      </c>
      <c r="G51" s="331">
        <v>161226810.42855072</v>
      </c>
      <c r="H51" s="330">
        <v>0.12330494448183546</v>
      </c>
      <c r="I51" s="332">
        <v>107.38903171158169</v>
      </c>
      <c r="J51" s="332">
        <v>-9.0976642999933688E-2</v>
      </c>
    </row>
    <row r="52" spans="1:10">
      <c r="A52" s="343"/>
      <c r="B52" s="304" t="s">
        <v>451</v>
      </c>
      <c r="C52" s="326">
        <v>468632664.21738023</v>
      </c>
      <c r="D52" s="326">
        <v>39607232.02870059</v>
      </c>
      <c r="E52" s="327">
        <v>9.2319077278574621E-2</v>
      </c>
      <c r="F52" s="328">
        <v>1360057508.2582035</v>
      </c>
      <c r="G52" s="328">
        <v>144484927.3724618</v>
      </c>
      <c r="H52" s="327">
        <v>0.11886162097139531</v>
      </c>
      <c r="I52" s="329">
        <v>92.877609356343754</v>
      </c>
      <c r="J52" s="329">
        <v>-0.53002610745041068</v>
      </c>
    </row>
    <row r="53" spans="1:10">
      <c r="A53" s="343"/>
      <c r="B53" s="303" t="s">
        <v>452</v>
      </c>
      <c r="C53" s="326">
        <v>611845697.01501036</v>
      </c>
      <c r="D53" s="326">
        <v>60691806.611928105</v>
      </c>
      <c r="E53" s="330">
        <v>0.11011771425135294</v>
      </c>
      <c r="F53" s="331">
        <v>1681696338.6491075</v>
      </c>
      <c r="G53" s="331">
        <v>210789648.29767823</v>
      </c>
      <c r="H53" s="330">
        <v>0.14330592802410624</v>
      </c>
      <c r="I53" s="332">
        <v>100.91984962652147</v>
      </c>
      <c r="J53" s="332">
        <v>1.0513717429962099</v>
      </c>
    </row>
    <row r="54" spans="1:10">
      <c r="A54" s="343"/>
      <c r="B54" s="304" t="s">
        <v>453</v>
      </c>
      <c r="C54" s="326">
        <v>516646410.33364254</v>
      </c>
      <c r="D54" s="326">
        <v>49846694.695350349</v>
      </c>
      <c r="E54" s="327">
        <v>0.10678390115810379</v>
      </c>
      <c r="F54" s="328">
        <v>1480005929.4845023</v>
      </c>
      <c r="G54" s="328">
        <v>185180455.07816601</v>
      </c>
      <c r="H54" s="327">
        <v>0.14301576447055098</v>
      </c>
      <c r="I54" s="329">
        <v>99.17461750773559</v>
      </c>
      <c r="J54" s="329">
        <v>0.73757217045435652</v>
      </c>
    </row>
    <row r="55" spans="1:10">
      <c r="A55" s="343"/>
      <c r="B55" s="303" t="s">
        <v>454</v>
      </c>
      <c r="C55" s="326">
        <v>815314175.73639011</v>
      </c>
      <c r="D55" s="326">
        <v>60317447.856940031</v>
      </c>
      <c r="E55" s="330">
        <v>7.9891005655551517E-2</v>
      </c>
      <c r="F55" s="331">
        <v>2498011910.590445</v>
      </c>
      <c r="G55" s="331">
        <v>248251420.12701464</v>
      </c>
      <c r="H55" s="330">
        <v>0.11034571065646062</v>
      </c>
      <c r="I55" s="332">
        <v>110.65717071138397</v>
      </c>
      <c r="J55" s="332">
        <v>-1.9122695934806302</v>
      </c>
    </row>
    <row r="56" spans="1:10">
      <c r="A56" s="343"/>
      <c r="B56" s="304" t="s">
        <v>455</v>
      </c>
      <c r="C56" s="326">
        <v>295836822.42795318</v>
      </c>
      <c r="D56" s="326">
        <v>27926570.773820251</v>
      </c>
      <c r="E56" s="327">
        <v>0.10423852988601917</v>
      </c>
      <c r="F56" s="328">
        <v>799522078.6501106</v>
      </c>
      <c r="G56" s="328">
        <v>96580710.883936286</v>
      </c>
      <c r="H56" s="327">
        <v>0.13739511616858319</v>
      </c>
      <c r="I56" s="329">
        <v>106.17352729310036</v>
      </c>
      <c r="J56" s="329">
        <v>0.74427759795713655</v>
      </c>
    </row>
    <row r="57" spans="1:10">
      <c r="A57" s="343"/>
      <c r="B57" s="303" t="s">
        <v>456</v>
      </c>
      <c r="C57" s="326">
        <v>430862696.82429689</v>
      </c>
      <c r="D57" s="326">
        <v>44197604.88826859</v>
      </c>
      <c r="E57" s="330">
        <v>0.11430461608771461</v>
      </c>
      <c r="F57" s="331">
        <v>1196809550.0853231</v>
      </c>
      <c r="G57" s="331">
        <v>155146218.88461161</v>
      </c>
      <c r="H57" s="330">
        <v>0.14894084704486682</v>
      </c>
      <c r="I57" s="332">
        <v>80.56717390636706</v>
      </c>
      <c r="J57" s="332">
        <v>1.138910178182897</v>
      </c>
    </row>
    <row r="58" spans="1:10">
      <c r="A58" s="343"/>
      <c r="B58" s="304" t="s">
        <v>457</v>
      </c>
      <c r="C58" s="326">
        <v>602099073.11074376</v>
      </c>
      <c r="D58" s="326">
        <v>53466010.762097001</v>
      </c>
      <c r="E58" s="327">
        <v>9.7453132943198892E-2</v>
      </c>
      <c r="F58" s="328">
        <v>1665590178.7392826</v>
      </c>
      <c r="G58" s="328">
        <v>197638334.62109232</v>
      </c>
      <c r="H58" s="327">
        <v>0.13463543467927258</v>
      </c>
      <c r="I58" s="329">
        <v>101.18287423694763</v>
      </c>
      <c r="J58" s="329">
        <v>-0.10137147265805879</v>
      </c>
    </row>
    <row r="59" spans="1:10">
      <c r="A59" s="343"/>
      <c r="B59" s="303" t="s">
        <v>458</v>
      </c>
      <c r="C59" s="326">
        <v>517283201.45380914</v>
      </c>
      <c r="D59" s="326">
        <v>45984246.191209972</v>
      </c>
      <c r="E59" s="330">
        <v>9.7569166402222116E-2</v>
      </c>
      <c r="F59" s="331">
        <v>1461670952.2792001</v>
      </c>
      <c r="G59" s="331">
        <v>160202687.71593142</v>
      </c>
      <c r="H59" s="330">
        <v>0.12309381033558305</v>
      </c>
      <c r="I59" s="332">
        <v>107.44048792513341</v>
      </c>
      <c r="J59" s="332">
        <v>-9.6270914174382938E-2</v>
      </c>
    </row>
    <row r="60" spans="1:10">
      <c r="A60" s="343"/>
      <c r="B60" s="304" t="s">
        <v>459</v>
      </c>
      <c r="C60" s="326">
        <v>242271335.13303077</v>
      </c>
      <c r="D60" s="326">
        <v>10612005.761732787</v>
      </c>
      <c r="E60" s="327">
        <v>4.5808669957444793E-2</v>
      </c>
      <c r="F60" s="328">
        <v>803585631.47560465</v>
      </c>
      <c r="G60" s="328">
        <v>54355769.028707862</v>
      </c>
      <c r="H60" s="327">
        <v>7.2548855502353182E-2</v>
      </c>
      <c r="I60" s="329">
        <v>87.549336503536608</v>
      </c>
      <c r="J60" s="329">
        <v>-2.652689332755287</v>
      </c>
    </row>
    <row r="61" spans="1:10">
      <c r="A61" s="343"/>
      <c r="B61" s="303" t="s">
        <v>460</v>
      </c>
      <c r="C61" s="326">
        <v>354825438.10989457</v>
      </c>
      <c r="D61" s="326">
        <v>28597650.214387238</v>
      </c>
      <c r="E61" s="330">
        <v>8.7661601112739157E-2</v>
      </c>
      <c r="F61" s="331">
        <v>1047546082.7099375</v>
      </c>
      <c r="G61" s="331">
        <v>109676490.53060949</v>
      </c>
      <c r="H61" s="330">
        <v>0.1169421542666227</v>
      </c>
      <c r="I61" s="332">
        <v>106.71409524267652</v>
      </c>
      <c r="J61" s="332">
        <v>0.99738004074487208</v>
      </c>
    </row>
    <row r="62" spans="1:10">
      <c r="A62" s="343"/>
      <c r="B62" s="304" t="s">
        <v>461</v>
      </c>
      <c r="C62" s="326">
        <v>289269820.67511493</v>
      </c>
      <c r="D62" s="326">
        <v>25626813.882692248</v>
      </c>
      <c r="E62" s="327">
        <v>9.7202706775641218E-2</v>
      </c>
      <c r="F62" s="328">
        <v>912222389.57260287</v>
      </c>
      <c r="G62" s="328">
        <v>105667661.8741082</v>
      </c>
      <c r="H62" s="327">
        <v>0.13101114933097108</v>
      </c>
      <c r="I62" s="329">
        <v>101.24710138635216</v>
      </c>
      <c r="J62" s="329">
        <v>1.8184844259970845</v>
      </c>
    </row>
    <row r="63" spans="1:10">
      <c r="A63" s="343"/>
      <c r="B63" s="303" t="s">
        <v>462</v>
      </c>
      <c r="C63" s="326">
        <v>545195909.03175676</v>
      </c>
      <c r="D63" s="326">
        <v>32729664.330064893</v>
      </c>
      <c r="E63" s="330">
        <v>6.3866966202070399E-2</v>
      </c>
      <c r="F63" s="331">
        <v>1797252507.6065774</v>
      </c>
      <c r="G63" s="331">
        <v>156379252.3371551</v>
      </c>
      <c r="H63" s="330">
        <v>9.5302456685771558E-2</v>
      </c>
      <c r="I63" s="332">
        <v>134.92098752168653</v>
      </c>
      <c r="J63" s="332">
        <v>-1.7284528636487551</v>
      </c>
    </row>
    <row r="64" spans="1:10">
      <c r="A64" s="343"/>
      <c r="B64" s="304" t="s">
        <v>463</v>
      </c>
      <c r="C64" s="326">
        <v>122607830.18071416</v>
      </c>
      <c r="D64" s="326">
        <v>7640377.0089953244</v>
      </c>
      <c r="E64" s="327">
        <v>6.6456869298334623E-2</v>
      </c>
      <c r="F64" s="328">
        <v>363518058.69362807</v>
      </c>
      <c r="G64" s="328">
        <v>30561169.03493166</v>
      </c>
      <c r="H64" s="327">
        <v>9.1787165198049955E-2</v>
      </c>
      <c r="I64" s="329">
        <v>80.233285680103819</v>
      </c>
      <c r="J64" s="329">
        <v>-0.8305131407496873</v>
      </c>
    </row>
    <row r="65" spans="1:10">
      <c r="A65" s="343"/>
      <c r="B65" s="303" t="s">
        <v>464</v>
      </c>
      <c r="C65" s="326">
        <v>199184260.95760143</v>
      </c>
      <c r="D65" s="326">
        <v>19220643.115179271</v>
      </c>
      <c r="E65" s="330">
        <v>0.10680293798054809</v>
      </c>
      <c r="F65" s="331">
        <v>612375002.59933448</v>
      </c>
      <c r="G65" s="331">
        <v>73903566.661509275</v>
      </c>
      <c r="H65" s="330">
        <v>0.13724695820270508</v>
      </c>
      <c r="I65" s="332">
        <v>67.912013580627672</v>
      </c>
      <c r="J65" s="332">
        <v>1.7982357067956514</v>
      </c>
    </row>
    <row r="66" spans="1:10">
      <c r="A66" s="343"/>
      <c r="B66" s="304" t="s">
        <v>465</v>
      </c>
      <c r="C66" s="326">
        <v>319105683.47667778</v>
      </c>
      <c r="D66" s="326">
        <v>25859430.489097118</v>
      </c>
      <c r="E66" s="327">
        <v>8.818332792198473E-2</v>
      </c>
      <c r="F66" s="328">
        <v>964941914.65708685</v>
      </c>
      <c r="G66" s="328">
        <v>105406676.93953025</v>
      </c>
      <c r="H66" s="327">
        <v>0.1226321764532089</v>
      </c>
      <c r="I66" s="329">
        <v>97.779080063596496</v>
      </c>
      <c r="J66" s="329">
        <v>0.96031265343403049</v>
      </c>
    </row>
    <row r="67" spans="1:10">
      <c r="A67" s="343"/>
      <c r="B67" s="303" t="s">
        <v>466</v>
      </c>
      <c r="C67" s="326">
        <v>263074897.50541124</v>
      </c>
      <c r="D67" s="326">
        <v>17690515.150498033</v>
      </c>
      <c r="E67" s="330">
        <v>7.2093076913555348E-2</v>
      </c>
      <c r="F67" s="331">
        <v>833008519.48776686</v>
      </c>
      <c r="G67" s="331">
        <v>69604953.742480874</v>
      </c>
      <c r="H67" s="330">
        <v>9.1177139937154775E-2</v>
      </c>
      <c r="I67" s="332">
        <v>99.630282330408164</v>
      </c>
      <c r="J67" s="332">
        <v>-0.5020978627053978</v>
      </c>
    </row>
    <row r="68" spans="1:10">
      <c r="A68" s="343"/>
      <c r="B68" s="303" t="s">
        <v>467</v>
      </c>
      <c r="C68" s="326">
        <v>1422350.0688934056</v>
      </c>
      <c r="D68" s="326">
        <v>197210.70416513481</v>
      </c>
      <c r="E68" s="327">
        <v>0.16097001683467665</v>
      </c>
      <c r="F68" s="328">
        <v>9154007.9034580626</v>
      </c>
      <c r="G68" s="328">
        <v>1483375.6783394581</v>
      </c>
      <c r="H68" s="327">
        <v>0.19338375701052749</v>
      </c>
      <c r="I68" s="329">
        <v>106.54299104762916</v>
      </c>
      <c r="J68" s="329">
        <v>7.5435988416304269</v>
      </c>
    </row>
    <row r="69" spans="1:10">
      <c r="A69" s="343"/>
      <c r="B69" s="304" t="s">
        <v>468</v>
      </c>
      <c r="C69" s="326">
        <v>847856.49642502319</v>
      </c>
      <c r="D69" s="326">
        <v>112377.65907310834</v>
      </c>
      <c r="E69" s="330">
        <v>0.15279523130498646</v>
      </c>
      <c r="F69" s="331">
        <v>5147708.5220571281</v>
      </c>
      <c r="G69" s="331">
        <v>835080.88238336984</v>
      </c>
      <c r="H69" s="330">
        <v>0.19363621257283925</v>
      </c>
      <c r="I69" s="332">
        <v>52.856323443182681</v>
      </c>
      <c r="J69" s="332">
        <v>3.394123649138713</v>
      </c>
    </row>
    <row r="70" spans="1:10">
      <c r="A70" s="343"/>
      <c r="B70" s="303" t="s">
        <v>469</v>
      </c>
      <c r="C70" s="326">
        <v>1188205.5932647497</v>
      </c>
      <c r="D70" s="326">
        <v>51042.595434071729</v>
      </c>
      <c r="E70" s="327">
        <v>4.4885909523475279E-2</v>
      </c>
      <c r="F70" s="328">
        <v>7552841.0178025458</v>
      </c>
      <c r="G70" s="328">
        <v>910818.05791354645</v>
      </c>
      <c r="H70" s="327">
        <v>0.13712961599409587</v>
      </c>
      <c r="I70" s="329">
        <v>86.206224464744167</v>
      </c>
      <c r="J70" s="329">
        <v>-2.7954955034171576</v>
      </c>
    </row>
    <row r="71" spans="1:10">
      <c r="A71" s="343"/>
      <c r="B71" s="304" t="s">
        <v>470</v>
      </c>
      <c r="C71" s="326">
        <v>3718688.2870785282</v>
      </c>
      <c r="D71" s="326">
        <v>-5200.6714716320857</v>
      </c>
      <c r="E71" s="330">
        <v>-1.3965699647652458E-3</v>
      </c>
      <c r="F71" s="331">
        <v>23682588.49395857</v>
      </c>
      <c r="G71" s="331">
        <v>885565.70686794817</v>
      </c>
      <c r="H71" s="330">
        <v>3.8845673627585335E-2</v>
      </c>
      <c r="I71" s="332">
        <v>190.7586582243122</v>
      </c>
      <c r="J71" s="332">
        <v>-15.31375303832516</v>
      </c>
    </row>
    <row r="72" spans="1:10">
      <c r="A72" s="343"/>
      <c r="B72" s="303" t="s">
        <v>471</v>
      </c>
      <c r="C72" s="326">
        <v>596735.04384996824</v>
      </c>
      <c r="D72" s="326">
        <v>44648.072398365824</v>
      </c>
      <c r="E72" s="327">
        <v>8.0871447266673654E-2</v>
      </c>
      <c r="F72" s="328">
        <v>3577970.5391040216</v>
      </c>
      <c r="G72" s="328">
        <v>395018.24042525282</v>
      </c>
      <c r="H72" s="327">
        <v>0.12410435449793683</v>
      </c>
      <c r="I72" s="329">
        <v>80.944151356097848</v>
      </c>
      <c r="J72" s="329">
        <v>0.15741254654712122</v>
      </c>
    </row>
    <row r="73" spans="1:10">
      <c r="A73" s="343"/>
      <c r="B73" s="304" t="s">
        <v>472</v>
      </c>
      <c r="C73" s="326">
        <v>682214.20854641264</v>
      </c>
      <c r="D73" s="326">
        <v>78281.758826943929</v>
      </c>
      <c r="E73" s="330">
        <v>0.12962005744732943</v>
      </c>
      <c r="F73" s="331">
        <v>4249149.553234322</v>
      </c>
      <c r="G73" s="331">
        <v>612151.4830604787</v>
      </c>
      <c r="H73" s="330">
        <v>0.16831229251414442</v>
      </c>
      <c r="I73" s="332">
        <v>48.214748904838778</v>
      </c>
      <c r="J73" s="332">
        <v>2.1704185102171536</v>
      </c>
    </row>
    <row r="74" spans="1:10">
      <c r="A74" s="343"/>
      <c r="B74" s="303" t="s">
        <v>473</v>
      </c>
      <c r="C74" s="326">
        <v>1690983.3057506294</v>
      </c>
      <c r="D74" s="326">
        <v>244561.68305931077</v>
      </c>
      <c r="E74" s="327">
        <v>0.16908049438880848</v>
      </c>
      <c r="F74" s="328">
        <v>10015624.379610203</v>
      </c>
      <c r="G74" s="328">
        <v>1940771.4770731516</v>
      </c>
      <c r="H74" s="327">
        <v>0.24034759524391799</v>
      </c>
      <c r="I74" s="329">
        <v>107.40346384996265</v>
      </c>
      <c r="J74" s="329">
        <v>8.2968767659555027</v>
      </c>
    </row>
    <row r="75" spans="1:10">
      <c r="A75" s="343"/>
      <c r="B75" s="304" t="s">
        <v>474</v>
      </c>
      <c r="C75" s="326">
        <v>1120240.9062215774</v>
      </c>
      <c r="D75" s="326">
        <v>99790.764965393813</v>
      </c>
      <c r="E75" s="330">
        <v>9.7790926700789566E-2</v>
      </c>
      <c r="F75" s="331">
        <v>7101237.6641332731</v>
      </c>
      <c r="G75" s="331">
        <v>1024122.7126200031</v>
      </c>
      <c r="H75" s="330">
        <v>0.16852120139096349</v>
      </c>
      <c r="I75" s="332">
        <v>87.940906599928155</v>
      </c>
      <c r="J75" s="332">
        <v>1.5237547187213067</v>
      </c>
    </row>
    <row r="76" spans="1:10">
      <c r="A76" s="343"/>
      <c r="B76" s="303" t="s">
        <v>475</v>
      </c>
      <c r="C76" s="326">
        <v>4016249405.9632401</v>
      </c>
      <c r="D76" s="326">
        <v>371425608.01623964</v>
      </c>
      <c r="E76" s="327">
        <v>0.10190495579661504</v>
      </c>
      <c r="F76" s="328">
        <v>11339778815.180925</v>
      </c>
      <c r="G76" s="328">
        <v>1343918633.8426952</v>
      </c>
      <c r="H76" s="327">
        <v>0.1344475222204212</v>
      </c>
      <c r="I76" s="333"/>
      <c r="J76" s="333"/>
    </row>
    <row r="77" spans="1:10">
      <c r="A77" s="343"/>
      <c r="B77" s="304" t="s">
        <v>476</v>
      </c>
      <c r="C77" s="326">
        <v>257020258.90511614</v>
      </c>
      <c r="D77" s="326">
        <v>32094156.397541463</v>
      </c>
      <c r="E77" s="330">
        <v>0.14268755844582623</v>
      </c>
      <c r="F77" s="331">
        <v>634150255.93916941</v>
      </c>
      <c r="G77" s="331">
        <v>101113157.76706851</v>
      </c>
      <c r="H77" s="330">
        <v>0.1896925338101369</v>
      </c>
      <c r="I77" s="334"/>
      <c r="J77" s="334"/>
    </row>
    <row r="78" spans="1:10">
      <c r="A78" s="343"/>
      <c r="B78" s="303" t="s">
        <v>477</v>
      </c>
      <c r="C78" s="326">
        <v>227376589.65852755</v>
      </c>
      <c r="D78" s="326">
        <v>24219880.812657773</v>
      </c>
      <c r="E78" s="327">
        <v>0.11921772581496597</v>
      </c>
      <c r="F78" s="328">
        <v>567783539.91189981</v>
      </c>
      <c r="G78" s="328">
        <v>79512793.204057693</v>
      </c>
      <c r="H78" s="327">
        <v>0.16284570341387736</v>
      </c>
      <c r="I78" s="333"/>
      <c r="J78" s="333"/>
    </row>
    <row r="79" spans="1:10">
      <c r="A79" s="343"/>
      <c r="B79" s="304" t="s">
        <v>478</v>
      </c>
      <c r="C79" s="326">
        <v>270118266.70463383</v>
      </c>
      <c r="D79" s="326">
        <v>27587783.526875973</v>
      </c>
      <c r="E79" s="330">
        <v>0.11374975700129232</v>
      </c>
      <c r="F79" s="331">
        <v>700759402.98386645</v>
      </c>
      <c r="G79" s="331">
        <v>91872167.789859056</v>
      </c>
      <c r="H79" s="330">
        <v>0.15088535689303156</v>
      </c>
      <c r="I79" s="334"/>
      <c r="J79" s="334"/>
    </row>
    <row r="80" spans="1:10">
      <c r="A80" s="343"/>
      <c r="B80" s="303" t="s">
        <v>479</v>
      </c>
      <c r="C80" s="326">
        <v>173228992.24723899</v>
      </c>
      <c r="D80" s="326">
        <v>20286193.764824808</v>
      </c>
      <c r="E80" s="327">
        <v>0.13263909099425414</v>
      </c>
      <c r="F80" s="328">
        <v>436004019.95648324</v>
      </c>
      <c r="G80" s="328">
        <v>66019541.849005818</v>
      </c>
      <c r="H80" s="327">
        <v>0.17843867987842368</v>
      </c>
      <c r="I80" s="333"/>
      <c r="J80" s="333"/>
    </row>
    <row r="81" spans="1:10">
      <c r="A81" s="343"/>
      <c r="B81" s="304" t="s">
        <v>480</v>
      </c>
      <c r="C81" s="326">
        <v>231678435.86669523</v>
      </c>
      <c r="D81" s="326">
        <v>24976961.773088962</v>
      </c>
      <c r="E81" s="330">
        <v>0.1208359150925937</v>
      </c>
      <c r="F81" s="331">
        <v>584434547.48598862</v>
      </c>
      <c r="G81" s="331">
        <v>81242652.223102212</v>
      </c>
      <c r="H81" s="330">
        <v>0.16145461202362568</v>
      </c>
      <c r="I81" s="334"/>
      <c r="J81" s="334"/>
    </row>
    <row r="82" spans="1:10">
      <c r="A82" s="343"/>
      <c r="B82" s="303" t="s">
        <v>481</v>
      </c>
      <c r="C82" s="326">
        <v>282993389.6340661</v>
      </c>
      <c r="D82" s="326">
        <v>27606580.273000062</v>
      </c>
      <c r="E82" s="327">
        <v>0.10809712663730357</v>
      </c>
      <c r="F82" s="328">
        <v>700648264.082196</v>
      </c>
      <c r="G82" s="328">
        <v>92231657.681563139</v>
      </c>
      <c r="H82" s="327">
        <v>0.15159293272286198</v>
      </c>
      <c r="I82" s="333"/>
      <c r="J82" s="333"/>
    </row>
    <row r="83" spans="1:10">
      <c r="A83" s="343"/>
      <c r="B83" s="304" t="s">
        <v>482</v>
      </c>
      <c r="C83" s="326">
        <v>254208303.94839787</v>
      </c>
      <c r="D83" s="326">
        <v>28293731.040712148</v>
      </c>
      <c r="E83" s="330">
        <v>0.12524084071492664</v>
      </c>
      <c r="F83" s="331">
        <v>628662432.7914331</v>
      </c>
      <c r="G83" s="331">
        <v>90597733.973450661</v>
      </c>
      <c r="H83" s="330">
        <v>0.16837702635477717</v>
      </c>
      <c r="I83" s="334"/>
      <c r="J83" s="334"/>
    </row>
    <row r="84" spans="1:10">
      <c r="A84" s="343" t="s">
        <v>128</v>
      </c>
      <c r="B84" s="303" t="s">
        <v>443</v>
      </c>
      <c r="C84" s="326">
        <v>273588220.73987466</v>
      </c>
      <c r="D84" s="326">
        <v>24669519.213193566</v>
      </c>
      <c r="E84" s="327">
        <v>9.9106732687777935E-2</v>
      </c>
      <c r="F84" s="328">
        <v>805638698.21588898</v>
      </c>
      <c r="G84" s="328">
        <v>98979608.084002972</v>
      </c>
      <c r="H84" s="327">
        <v>0.14006698486752658</v>
      </c>
      <c r="I84" s="329">
        <v>92.261774489019245</v>
      </c>
      <c r="J84" s="329">
        <v>-0.3737740120233326</v>
      </c>
    </row>
    <row r="85" spans="1:10">
      <c r="A85" s="343"/>
      <c r="B85" s="304" t="s">
        <v>444</v>
      </c>
      <c r="C85" s="326">
        <v>361234737.03230113</v>
      </c>
      <c r="D85" s="326">
        <v>38214229.568291724</v>
      </c>
      <c r="E85" s="330">
        <v>0.11830279714531595</v>
      </c>
      <c r="F85" s="331">
        <v>1002113686.3346372</v>
      </c>
      <c r="G85" s="331">
        <v>138073470.21036506</v>
      </c>
      <c r="H85" s="330">
        <v>0.15979981907521118</v>
      </c>
      <c r="I85" s="332">
        <v>101.38416460352543</v>
      </c>
      <c r="J85" s="332">
        <v>1.336614568006766</v>
      </c>
    </row>
    <row r="86" spans="1:10">
      <c r="A86" s="343"/>
      <c r="B86" s="303" t="s">
        <v>445</v>
      </c>
      <c r="C86" s="326">
        <v>304460281.85372698</v>
      </c>
      <c r="D86" s="326">
        <v>30335553.358217418</v>
      </c>
      <c r="E86" s="327">
        <v>0.1106633229505026</v>
      </c>
      <c r="F86" s="328">
        <v>881433801.00800991</v>
      </c>
      <c r="G86" s="328">
        <v>118540645.27123833</v>
      </c>
      <c r="H86" s="327">
        <v>0.1553830236643774</v>
      </c>
      <c r="I86" s="329">
        <v>99.44517104578911</v>
      </c>
      <c r="J86" s="329">
        <v>0.63605573623244993</v>
      </c>
    </row>
    <row r="87" spans="1:10">
      <c r="A87" s="343"/>
      <c r="B87" s="304" t="s">
        <v>446</v>
      </c>
      <c r="C87" s="326">
        <v>478084932.30810678</v>
      </c>
      <c r="D87" s="326">
        <v>36071510.127080202</v>
      </c>
      <c r="E87" s="330">
        <v>8.1607273256754445E-2</v>
      </c>
      <c r="F87" s="331">
        <v>1482088004.824492</v>
      </c>
      <c r="G87" s="331">
        <v>159482748.07346201</v>
      </c>
      <c r="H87" s="330">
        <v>0.12058227294909608</v>
      </c>
      <c r="I87" s="332">
        <v>110.40927572915737</v>
      </c>
      <c r="J87" s="332">
        <v>-2.2408560921845009</v>
      </c>
    </row>
    <row r="88" spans="1:10">
      <c r="A88" s="343"/>
      <c r="B88" s="303" t="s">
        <v>447</v>
      </c>
      <c r="C88" s="326">
        <v>174611776.69247329</v>
      </c>
      <c r="D88" s="326">
        <v>17767745.837446243</v>
      </c>
      <c r="E88" s="327">
        <v>0.11328289473680511</v>
      </c>
      <c r="F88" s="328">
        <v>476477167.61827379</v>
      </c>
      <c r="G88" s="328">
        <v>63964325.720856488</v>
      </c>
      <c r="H88" s="327">
        <v>0.15506020473603335</v>
      </c>
      <c r="I88" s="329">
        <v>106.63100047340495</v>
      </c>
      <c r="J88" s="329">
        <v>1.1290258683913947</v>
      </c>
    </row>
    <row r="89" spans="1:10">
      <c r="A89" s="343"/>
      <c r="B89" s="304" t="s">
        <v>448</v>
      </c>
      <c r="C89" s="326">
        <v>252408492.02378544</v>
      </c>
      <c r="D89" s="326">
        <v>27551115.450979441</v>
      </c>
      <c r="E89" s="330">
        <v>0.12252706969592672</v>
      </c>
      <c r="F89" s="331">
        <v>709330032.21609497</v>
      </c>
      <c r="G89" s="331">
        <v>100589959.03141809</v>
      </c>
      <c r="H89" s="330">
        <v>0.16524287370334095</v>
      </c>
      <c r="I89" s="332">
        <v>80.309908814777359</v>
      </c>
      <c r="J89" s="332">
        <v>1.3570150485413421</v>
      </c>
    </row>
    <row r="90" spans="1:10">
      <c r="A90" s="343"/>
      <c r="B90" s="303" t="s">
        <v>449</v>
      </c>
      <c r="C90" s="326">
        <v>354816929.46067548</v>
      </c>
      <c r="D90" s="326">
        <v>32483291.679829001</v>
      </c>
      <c r="E90" s="327">
        <v>0.10077537021412043</v>
      </c>
      <c r="F90" s="328">
        <v>992230383.38190341</v>
      </c>
      <c r="G90" s="328">
        <v>126488618.48260701</v>
      </c>
      <c r="H90" s="327">
        <v>0.14610432765400921</v>
      </c>
      <c r="I90" s="329">
        <v>101.45870683981695</v>
      </c>
      <c r="J90" s="329">
        <v>-0.25661117399562272</v>
      </c>
    </row>
    <row r="91" spans="1:10">
      <c r="A91" s="343"/>
      <c r="B91" s="304" t="s">
        <v>450</v>
      </c>
      <c r="C91" s="326">
        <v>303517894.73696631</v>
      </c>
      <c r="D91" s="326">
        <v>27765874.781558216</v>
      </c>
      <c r="E91" s="330">
        <v>0.10069146469370646</v>
      </c>
      <c r="F91" s="331">
        <v>867283376.04557025</v>
      </c>
      <c r="G91" s="331">
        <v>101561758.12232625</v>
      </c>
      <c r="H91" s="330">
        <v>0.13263535434428184</v>
      </c>
      <c r="I91" s="332">
        <v>107.26791374264842</v>
      </c>
      <c r="J91" s="332">
        <v>-0.27950161988660227</v>
      </c>
    </row>
    <row r="92" spans="1:10">
      <c r="A92" s="343"/>
      <c r="B92" s="303" t="s">
        <v>451</v>
      </c>
      <c r="C92" s="326">
        <v>272765993.36432201</v>
      </c>
      <c r="D92" s="326">
        <v>24523177.06755051</v>
      </c>
      <c r="E92" s="327">
        <v>9.8787056291825687E-2</v>
      </c>
      <c r="F92" s="328">
        <v>800224265.49430132</v>
      </c>
      <c r="G92" s="328">
        <v>97877694.114145517</v>
      </c>
      <c r="H92" s="327">
        <v>0.13935811478627938</v>
      </c>
      <c r="I92" s="329">
        <v>92.228279000640441</v>
      </c>
      <c r="J92" s="329">
        <v>-0.3914805685956253</v>
      </c>
    </row>
    <row r="93" spans="1:10">
      <c r="A93" s="343"/>
      <c r="B93" s="304" t="s">
        <v>452</v>
      </c>
      <c r="C93" s="326">
        <v>360726592.99413502</v>
      </c>
      <c r="D93" s="326">
        <v>38121397.884078562</v>
      </c>
      <c r="E93" s="330">
        <v>0.11816734033397536</v>
      </c>
      <c r="F93" s="331">
        <v>998969051.94983411</v>
      </c>
      <c r="G93" s="331">
        <v>137325675.2605561</v>
      </c>
      <c r="H93" s="330">
        <v>0.15937646475994194</v>
      </c>
      <c r="I93" s="332">
        <v>101.50986559360535</v>
      </c>
      <c r="J93" s="332">
        <v>1.3359778661415476</v>
      </c>
    </row>
    <row r="94" spans="1:10">
      <c r="A94" s="343"/>
      <c r="B94" s="303" t="s">
        <v>453</v>
      </c>
      <c r="C94" s="326">
        <v>303751564.74840498</v>
      </c>
      <c r="D94" s="326">
        <v>30260296.401961565</v>
      </c>
      <c r="E94" s="327">
        <v>0.11064446987619918</v>
      </c>
      <c r="F94" s="328">
        <v>876811534.19867659</v>
      </c>
      <c r="G94" s="328">
        <v>117659463.53886509</v>
      </c>
      <c r="H94" s="327">
        <v>0.1549880031764943</v>
      </c>
      <c r="I94" s="329">
        <v>99.47662674021538</v>
      </c>
      <c r="J94" s="329">
        <v>0.64428839623676026</v>
      </c>
    </row>
    <row r="95" spans="1:10">
      <c r="A95" s="343"/>
      <c r="B95" s="304" t="s">
        <v>454</v>
      </c>
      <c r="C95" s="326">
        <v>475959974.06842434</v>
      </c>
      <c r="D95" s="326">
        <v>35958260.95926851</v>
      </c>
      <c r="E95" s="330">
        <v>8.1723002179193718E-2</v>
      </c>
      <c r="F95" s="331">
        <v>1468387926.1189451</v>
      </c>
      <c r="G95" s="331">
        <v>158220031.99252248</v>
      </c>
      <c r="H95" s="330">
        <v>0.12076317295045491</v>
      </c>
      <c r="I95" s="332">
        <v>110.20984938288993</v>
      </c>
      <c r="J95" s="332">
        <v>-2.2137338919487064</v>
      </c>
    </row>
    <row r="96" spans="1:10">
      <c r="A96" s="343"/>
      <c r="B96" s="303" t="s">
        <v>455</v>
      </c>
      <c r="C96" s="326">
        <v>174251069.88304037</v>
      </c>
      <c r="D96" s="326">
        <v>17714192.209838361</v>
      </c>
      <c r="E96" s="327">
        <v>0.11316306082723729</v>
      </c>
      <c r="F96" s="328">
        <v>474278840.92477793</v>
      </c>
      <c r="G96" s="328">
        <v>63567137.905775905</v>
      </c>
      <c r="H96" s="327">
        <v>0.15477313511768839</v>
      </c>
      <c r="I96" s="329">
        <v>106.69274234534669</v>
      </c>
      <c r="J96" s="329">
        <v>1.1286861524713458</v>
      </c>
    </row>
    <row r="97" spans="1:10">
      <c r="A97" s="343"/>
      <c r="B97" s="304" t="s">
        <v>456</v>
      </c>
      <c r="C97" s="326">
        <v>252007337.07313678</v>
      </c>
      <c r="D97" s="326">
        <v>27487904.78403008</v>
      </c>
      <c r="E97" s="330">
        <v>0.12242995852864423</v>
      </c>
      <c r="F97" s="331">
        <v>706801946.83848405</v>
      </c>
      <c r="G97" s="331">
        <v>100107258.33409667</v>
      </c>
      <c r="H97" s="330">
        <v>0.16500434276238554</v>
      </c>
      <c r="I97" s="332">
        <v>80.394775703396064</v>
      </c>
      <c r="J97" s="332">
        <v>1.3593753696300013</v>
      </c>
    </row>
    <row r="98" spans="1:10">
      <c r="A98" s="343"/>
      <c r="B98" s="303" t="s">
        <v>457</v>
      </c>
      <c r="C98" s="326">
        <v>353797479.42304546</v>
      </c>
      <c r="D98" s="326">
        <v>32278003.218049824</v>
      </c>
      <c r="E98" s="327">
        <v>0.10039206208917151</v>
      </c>
      <c r="F98" s="328">
        <v>986003075.10465336</v>
      </c>
      <c r="G98" s="328">
        <v>124903076.5067687</v>
      </c>
      <c r="H98" s="327">
        <v>0.14505060586476179</v>
      </c>
      <c r="I98" s="329">
        <v>101.43531821320992</v>
      </c>
      <c r="J98" s="329">
        <v>-0.28198244788970328</v>
      </c>
    </row>
    <row r="99" spans="1:10">
      <c r="A99" s="343"/>
      <c r="B99" s="304" t="s">
        <v>458</v>
      </c>
      <c r="C99" s="326">
        <v>302847910.88176578</v>
      </c>
      <c r="D99" s="326">
        <v>27672609.335001171</v>
      </c>
      <c r="E99" s="330">
        <v>0.10056356504182246</v>
      </c>
      <c r="F99" s="331">
        <v>862946679.74315548</v>
      </c>
      <c r="G99" s="331">
        <v>100645786.49131632</v>
      </c>
      <c r="H99" s="330">
        <v>0.13202894996223788</v>
      </c>
      <c r="I99" s="332">
        <v>107.31479174016063</v>
      </c>
      <c r="J99" s="332">
        <v>-0.28155737507083245</v>
      </c>
    </row>
    <row r="100" spans="1:10">
      <c r="A100" s="343"/>
      <c r="B100" s="303" t="s">
        <v>459</v>
      </c>
      <c r="C100" s="326">
        <v>139629369.85375094</v>
      </c>
      <c r="D100" s="326">
        <v>7365323.9077498913</v>
      </c>
      <c r="E100" s="327">
        <v>5.5686515976964023E-2</v>
      </c>
      <c r="F100" s="328">
        <v>467772494.25013506</v>
      </c>
      <c r="G100" s="328">
        <v>39772271.110636175</v>
      </c>
      <c r="H100" s="327">
        <v>9.292581863368124E-2</v>
      </c>
      <c r="I100" s="329">
        <v>86.292917166886241</v>
      </c>
      <c r="J100" s="329">
        <v>-2.2232367264546724</v>
      </c>
    </row>
    <row r="101" spans="1:10">
      <c r="A101" s="343"/>
      <c r="B101" s="304" t="s">
        <v>460</v>
      </c>
      <c r="C101" s="326">
        <v>208507884.63497892</v>
      </c>
      <c r="D101" s="326">
        <v>17382863.022116691</v>
      </c>
      <c r="E101" s="330">
        <v>9.0950221354726427E-2</v>
      </c>
      <c r="F101" s="331">
        <v>619564142.36697245</v>
      </c>
      <c r="G101" s="331">
        <v>69457938.344576001</v>
      </c>
      <c r="H101" s="330">
        <v>0.12626277950820594</v>
      </c>
      <c r="I101" s="332">
        <v>107.24500343864763</v>
      </c>
      <c r="J101" s="332">
        <v>0.79284010953963957</v>
      </c>
    </row>
    <row r="102" spans="1:10">
      <c r="A102" s="343"/>
      <c r="B102" s="303" t="s">
        <v>461</v>
      </c>
      <c r="C102" s="326">
        <v>170058217.6161724</v>
      </c>
      <c r="D102" s="326">
        <v>16018177.417326808</v>
      </c>
      <c r="E102" s="327">
        <v>0.10398710229268592</v>
      </c>
      <c r="F102" s="328">
        <v>539620957.35823798</v>
      </c>
      <c r="G102" s="328">
        <v>68249515.622508943</v>
      </c>
      <c r="H102" s="327">
        <v>0.14478924597382065</v>
      </c>
      <c r="I102" s="329">
        <v>101.79457685046583</v>
      </c>
      <c r="J102" s="329">
        <v>1.9457421691863601</v>
      </c>
    </row>
    <row r="103" spans="1:10">
      <c r="A103" s="343"/>
      <c r="B103" s="304" t="s">
        <v>462</v>
      </c>
      <c r="C103" s="326">
        <v>316510626.56193727</v>
      </c>
      <c r="D103" s="326">
        <v>19176613.417917073</v>
      </c>
      <c r="E103" s="330">
        <v>6.4495189148200349E-2</v>
      </c>
      <c r="F103" s="331">
        <v>1051254198.2398889</v>
      </c>
      <c r="G103" s="331">
        <v>99217812.814866662</v>
      </c>
      <c r="H103" s="330">
        <v>0.10421640846276307</v>
      </c>
      <c r="I103" s="332">
        <v>133.95618320559473</v>
      </c>
      <c r="J103" s="332">
        <v>-2.3141822434882329</v>
      </c>
    </row>
    <row r="104" spans="1:10">
      <c r="A104" s="343"/>
      <c r="B104" s="303" t="s">
        <v>463</v>
      </c>
      <c r="C104" s="326">
        <v>71898736.763801083</v>
      </c>
      <c r="D104" s="326">
        <v>4526926.5513103604</v>
      </c>
      <c r="E104" s="327">
        <v>6.7193185651868811E-2</v>
      </c>
      <c r="F104" s="328">
        <v>213942097.62431595</v>
      </c>
      <c r="G104" s="328">
        <v>19225454.427845597</v>
      </c>
      <c r="H104" s="327">
        <v>9.8735547779790905E-2</v>
      </c>
      <c r="I104" s="329">
        <v>80.464659384005131</v>
      </c>
      <c r="J104" s="329">
        <v>-1.1831416414748332</v>
      </c>
    </row>
    <row r="105" spans="1:10">
      <c r="A105" s="343"/>
      <c r="B105" s="304" t="s">
        <v>464</v>
      </c>
      <c r="C105" s="326">
        <v>116410400.79671565</v>
      </c>
      <c r="D105" s="326">
        <v>12037466.439670101</v>
      </c>
      <c r="E105" s="330">
        <v>0.11533130225592368</v>
      </c>
      <c r="F105" s="331">
        <v>361940547.51654619</v>
      </c>
      <c r="G105" s="331">
        <v>49075756.209945619</v>
      </c>
      <c r="H105" s="330">
        <v>0.15685931294791322</v>
      </c>
      <c r="I105" s="332">
        <v>67.878294157954642</v>
      </c>
      <c r="J105" s="332">
        <v>1.9746564098948625</v>
      </c>
    </row>
    <row r="106" spans="1:10">
      <c r="A106" s="343"/>
      <c r="B106" s="303" t="s">
        <v>465</v>
      </c>
      <c r="C106" s="326">
        <v>188270592.71544546</v>
      </c>
      <c r="D106" s="326">
        <v>16149890.567230195</v>
      </c>
      <c r="E106" s="327">
        <v>9.3828867565990542E-2</v>
      </c>
      <c r="F106" s="328">
        <v>571442086.54584515</v>
      </c>
      <c r="G106" s="328">
        <v>67474304.000813007</v>
      </c>
      <c r="H106" s="327">
        <v>0.13388614577715358</v>
      </c>
      <c r="I106" s="329">
        <v>98.660075560365428</v>
      </c>
      <c r="J106" s="329">
        <v>0.98709924584244391</v>
      </c>
    </row>
    <row r="107" spans="1:10">
      <c r="A107" s="343"/>
      <c r="B107" s="304" t="s">
        <v>466</v>
      </c>
      <c r="C107" s="326">
        <v>154362464.26556537</v>
      </c>
      <c r="D107" s="326">
        <v>11870758.384858549</v>
      </c>
      <c r="E107" s="330">
        <v>8.3308416524935675E-2</v>
      </c>
      <c r="F107" s="331">
        <v>491328003.12470263</v>
      </c>
      <c r="G107" s="331">
        <v>46713062.429389</v>
      </c>
      <c r="H107" s="330">
        <v>0.10506408614235165</v>
      </c>
      <c r="I107" s="332">
        <v>99.977253157453077</v>
      </c>
      <c r="J107" s="332">
        <v>3.9071792450855014E-2</v>
      </c>
    </row>
    <row r="108" spans="1:10">
      <c r="A108" s="343"/>
      <c r="B108" s="304" t="s">
        <v>467</v>
      </c>
      <c r="C108" s="326">
        <v>822227.37555268465</v>
      </c>
      <c r="D108" s="326">
        <v>146342.14564300142</v>
      </c>
      <c r="E108" s="327">
        <v>0.21651922422177614</v>
      </c>
      <c r="F108" s="328">
        <v>5414432.7215876589</v>
      </c>
      <c r="G108" s="328">
        <v>1101913.9698574664</v>
      </c>
      <c r="H108" s="327">
        <v>0.25551517182745603</v>
      </c>
      <c r="I108" s="329">
        <v>104.90032722076224</v>
      </c>
      <c r="J108" s="329">
        <v>6.0773415149375865</v>
      </c>
    </row>
    <row r="109" spans="1:10">
      <c r="A109" s="343"/>
      <c r="B109" s="303" t="s">
        <v>468</v>
      </c>
      <c r="C109" s="326">
        <v>508144.03816622513</v>
      </c>
      <c r="D109" s="326">
        <v>92831.684212908382</v>
      </c>
      <c r="E109" s="330">
        <v>0.22352256880695426</v>
      </c>
      <c r="F109" s="331">
        <v>3144634.3848023708</v>
      </c>
      <c r="G109" s="331">
        <v>747794.94980841409</v>
      </c>
      <c r="H109" s="330">
        <v>0.31199209212372608</v>
      </c>
      <c r="I109" s="332">
        <v>53.954535466850459</v>
      </c>
      <c r="J109" s="332">
        <v>3.4167651343322731</v>
      </c>
    </row>
    <row r="110" spans="1:10">
      <c r="A110" s="343"/>
      <c r="B110" s="304" t="s">
        <v>469</v>
      </c>
      <c r="C110" s="326">
        <v>708717.10532205133</v>
      </c>
      <c r="D110" s="326">
        <v>75256.956255741301</v>
      </c>
      <c r="E110" s="327">
        <v>0.11880298447608181</v>
      </c>
      <c r="F110" s="328">
        <v>4622266.8093327004</v>
      </c>
      <c r="G110" s="328">
        <v>881181.73237307183</v>
      </c>
      <c r="H110" s="327">
        <v>0.23554175172332789</v>
      </c>
      <c r="I110" s="329">
        <v>87.576275503061979</v>
      </c>
      <c r="J110" s="329">
        <v>-2.1320932236886847</v>
      </c>
    </row>
    <row r="111" spans="1:10">
      <c r="A111" s="343"/>
      <c r="B111" s="303" t="s">
        <v>470</v>
      </c>
      <c r="C111" s="326">
        <v>2124958.2396824327</v>
      </c>
      <c r="D111" s="326">
        <v>113249.16781144496</v>
      </c>
      <c r="E111" s="330">
        <v>5.6295002788906104E-2</v>
      </c>
      <c r="F111" s="331">
        <v>13700078.705547016</v>
      </c>
      <c r="G111" s="331">
        <v>1262716.0809396133</v>
      </c>
      <c r="H111" s="330">
        <v>0.10152603241151154</v>
      </c>
      <c r="I111" s="332">
        <v>185.65703342406908</v>
      </c>
      <c r="J111" s="332">
        <v>-15.773955929051226</v>
      </c>
    </row>
    <row r="112" spans="1:10">
      <c r="A112" s="343"/>
      <c r="B112" s="304" t="s">
        <v>471</v>
      </c>
      <c r="C112" s="326">
        <v>360706.80943288759</v>
      </c>
      <c r="D112" s="326">
        <v>53553.627607912116</v>
      </c>
      <c r="E112" s="327">
        <v>0.17435478704703272</v>
      </c>
      <c r="F112" s="328">
        <v>2198326.6934957532</v>
      </c>
      <c r="G112" s="328">
        <v>397187.8150808434</v>
      </c>
      <c r="H112" s="327">
        <v>0.22052037177188027</v>
      </c>
      <c r="I112" s="329">
        <v>83.334492732758974</v>
      </c>
      <c r="J112" s="329">
        <v>2.0092107006908435</v>
      </c>
    </row>
    <row r="113" spans="1:10">
      <c r="A113" s="343"/>
      <c r="B113" s="303" t="s">
        <v>472</v>
      </c>
      <c r="C113" s="326">
        <v>401154.9506486234</v>
      </c>
      <c r="D113" s="326">
        <v>63210.666949214763</v>
      </c>
      <c r="E113" s="330">
        <v>0.18704464019115874</v>
      </c>
      <c r="F113" s="331">
        <v>2528085.3776113205</v>
      </c>
      <c r="G113" s="331">
        <v>482700.697321699</v>
      </c>
      <c r="H113" s="330">
        <v>0.2359950682985216</v>
      </c>
      <c r="I113" s="332">
        <v>48.287845578743067</v>
      </c>
      <c r="J113" s="332">
        <v>1.6679944664462525</v>
      </c>
    </row>
    <row r="114" spans="1:10">
      <c r="A114" s="343"/>
      <c r="B114" s="304" t="s">
        <v>473</v>
      </c>
      <c r="C114" s="326">
        <v>1019450.0376296343</v>
      </c>
      <c r="D114" s="326">
        <v>205288.46177834808</v>
      </c>
      <c r="E114" s="327">
        <v>0.25214707727234459</v>
      </c>
      <c r="F114" s="328">
        <v>6227308.2772490373</v>
      </c>
      <c r="G114" s="328">
        <v>1585541.9758374011</v>
      </c>
      <c r="H114" s="327">
        <v>0.34158160339851928</v>
      </c>
      <c r="I114" s="329">
        <v>110.28372790985144</v>
      </c>
      <c r="J114" s="329">
        <v>9.3453785811182541</v>
      </c>
    </row>
    <row r="115" spans="1:10">
      <c r="A115" s="343"/>
      <c r="B115" s="303" t="s">
        <v>474</v>
      </c>
      <c r="C115" s="326">
        <v>669983.85520036751</v>
      </c>
      <c r="D115" s="326">
        <v>93265.446556862327</v>
      </c>
      <c r="E115" s="330">
        <v>0.16171747799108971</v>
      </c>
      <c r="F115" s="331">
        <v>4336696.3024155227</v>
      </c>
      <c r="G115" s="331">
        <v>915971.63101067813</v>
      </c>
      <c r="H115" s="330">
        <v>0.26777122364381967</v>
      </c>
      <c r="I115" s="332">
        <v>89.579858658394798</v>
      </c>
      <c r="J115" s="332">
        <v>1.2088211347294902</v>
      </c>
    </row>
    <row r="116" spans="1:10">
      <c r="A116" s="343"/>
      <c r="B116" s="304" t="s">
        <v>475</v>
      </c>
      <c r="C116" s="326">
        <v>2356478552.5776033</v>
      </c>
      <c r="D116" s="326">
        <v>226650517.94990492</v>
      </c>
      <c r="E116" s="327">
        <v>0.1064172854638587</v>
      </c>
      <c r="F116" s="328">
        <v>6706650826.10746</v>
      </c>
      <c r="G116" s="328">
        <v>860533853.02707386</v>
      </c>
      <c r="H116" s="327">
        <v>0.14719750853251379</v>
      </c>
      <c r="I116" s="333"/>
      <c r="J116" s="333"/>
    </row>
    <row r="117" spans="1:10">
      <c r="A117" s="343"/>
      <c r="B117" s="303" t="s">
        <v>476</v>
      </c>
      <c r="C117" s="326">
        <v>152218708.35915616</v>
      </c>
      <c r="D117" s="326">
        <v>20738534.861961782</v>
      </c>
      <c r="E117" s="330">
        <v>0.15773127088552494</v>
      </c>
      <c r="F117" s="331">
        <v>379404909.58286154</v>
      </c>
      <c r="G117" s="331">
        <v>67867736.915980339</v>
      </c>
      <c r="H117" s="330">
        <v>0.21784795803019497</v>
      </c>
      <c r="I117" s="334"/>
      <c r="J117" s="334"/>
    </row>
    <row r="118" spans="1:10">
      <c r="A118" s="343"/>
      <c r="B118" s="304" t="s">
        <v>477</v>
      </c>
      <c r="C118" s="326">
        <v>133693347.13223261</v>
      </c>
      <c r="D118" s="326">
        <v>14242118.984634936</v>
      </c>
      <c r="E118" s="327">
        <v>0.11922957348782491</v>
      </c>
      <c r="F118" s="328">
        <v>337190576.8404398</v>
      </c>
      <c r="G118" s="328">
        <v>49409947.916356981</v>
      </c>
      <c r="H118" s="327">
        <v>0.17169309866714982</v>
      </c>
      <c r="I118" s="333"/>
      <c r="J118" s="333"/>
    </row>
    <row r="119" spans="1:10">
      <c r="A119" s="343"/>
      <c r="B119" s="303" t="s">
        <v>478</v>
      </c>
      <c r="C119" s="326">
        <v>159449347.50648725</v>
      </c>
      <c r="D119" s="326">
        <v>16781647.541351855</v>
      </c>
      <c r="E119" s="330">
        <v>0.11762751867067943</v>
      </c>
      <c r="F119" s="331">
        <v>417133727.8790561</v>
      </c>
      <c r="G119" s="331">
        <v>59002219.177655697</v>
      </c>
      <c r="H119" s="330">
        <v>0.16475014832288892</v>
      </c>
      <c r="I119" s="334"/>
      <c r="J119" s="334"/>
    </row>
    <row r="120" spans="1:10">
      <c r="A120" s="343"/>
      <c r="B120" s="304" t="s">
        <v>479</v>
      </c>
      <c r="C120" s="326">
        <v>102352333.1192392</v>
      </c>
      <c r="D120" s="326">
        <v>13187265.658527941</v>
      </c>
      <c r="E120" s="327">
        <v>0.14789722067264333</v>
      </c>
      <c r="F120" s="328">
        <v>260336743.3004621</v>
      </c>
      <c r="G120" s="328">
        <v>44341683.477930367</v>
      </c>
      <c r="H120" s="327">
        <v>0.20529026689019125</v>
      </c>
      <c r="I120" s="333"/>
      <c r="J120" s="333"/>
    </row>
    <row r="121" spans="1:10">
      <c r="A121" s="343"/>
      <c r="B121" s="303" t="s">
        <v>480</v>
      </c>
      <c r="C121" s="326">
        <v>135596936.27642119</v>
      </c>
      <c r="D121" s="326">
        <v>15450438.344360054</v>
      </c>
      <c r="E121" s="330">
        <v>0.12859665999667144</v>
      </c>
      <c r="F121" s="331">
        <v>344861399.32193828</v>
      </c>
      <c r="G121" s="331">
        <v>51031502.124151528</v>
      </c>
      <c r="H121" s="330">
        <v>0.17367702405654287</v>
      </c>
      <c r="I121" s="334"/>
      <c r="J121" s="334"/>
    </row>
    <row r="122" spans="1:10">
      <c r="A122" s="343"/>
      <c r="B122" s="304" t="s">
        <v>481</v>
      </c>
      <c r="C122" s="326">
        <v>165526886.70760009</v>
      </c>
      <c r="D122" s="326">
        <v>16128112.650819778</v>
      </c>
      <c r="E122" s="327">
        <v>0.10795344709247848</v>
      </c>
      <c r="F122" s="328">
        <v>414560988.5588088</v>
      </c>
      <c r="G122" s="328">
        <v>57428772.50595659</v>
      </c>
      <c r="H122" s="327">
        <v>0.16080535422057154</v>
      </c>
      <c r="I122" s="333"/>
      <c r="J122" s="333"/>
    </row>
    <row r="123" spans="1:10">
      <c r="A123" s="343"/>
      <c r="B123" s="303" t="s">
        <v>482</v>
      </c>
      <c r="C123" s="326">
        <v>148485446.61620057</v>
      </c>
      <c r="D123" s="326">
        <v>15801850.950142771</v>
      </c>
      <c r="E123" s="330">
        <v>0.11909423219064218</v>
      </c>
      <c r="F123" s="331">
        <v>371618676.61845303</v>
      </c>
      <c r="G123" s="331">
        <v>53932724.061927557</v>
      </c>
      <c r="H123" s="330">
        <v>0.16976741850847615</v>
      </c>
      <c r="I123" s="334"/>
      <c r="J123" s="334"/>
    </row>
    <row r="134" spans="1:11">
      <c r="A134" s="1"/>
    </row>
    <row r="135" spans="1:11">
      <c r="A135" s="1"/>
    </row>
    <row r="136" spans="1:11">
      <c r="A136" s="1"/>
    </row>
    <row r="137" spans="1:11">
      <c r="A137" s="1"/>
    </row>
    <row r="138" spans="1:11">
      <c r="A138" s="1"/>
      <c r="K138" s="230"/>
    </row>
  </sheetData>
  <mergeCells count="9">
    <mergeCell ref="A4:A43"/>
    <mergeCell ref="A44:A83"/>
    <mergeCell ref="A84:A123"/>
    <mergeCell ref="C1:J1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0"/>
  <sheetViews>
    <sheetView zoomScale="90" zoomScaleNormal="90" workbookViewId="0">
      <selection activeCell="C4" sqref="C4:J123"/>
    </sheetView>
  </sheetViews>
  <sheetFormatPr defaultRowHeight="14.5"/>
  <cols>
    <col min="1" max="1" width="31.1796875" bestFit="1" customWidth="1"/>
    <col min="2" max="2" width="14.1796875" customWidth="1"/>
    <col min="3" max="3" width="15" bestFit="1" customWidth="1"/>
    <col min="4" max="4" width="12" bestFit="1" customWidth="1"/>
    <col min="5" max="5" width="10.45312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3.1796875" bestFit="1" customWidth="1"/>
    <col min="13" max="13" width="12" bestFit="1" customWidth="1"/>
    <col min="15" max="15" width="12" bestFit="1" customWidth="1"/>
    <col min="16" max="16" width="10.453125" bestFit="1" customWidth="1"/>
  </cols>
  <sheetData>
    <row r="1" spans="1:17">
      <c r="A1" s="344" t="s">
        <v>0</v>
      </c>
      <c r="B1" s="344" t="s">
        <v>1</v>
      </c>
      <c r="C1" s="344" t="s">
        <v>118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286</v>
      </c>
      <c r="B3" s="160" t="s">
        <v>126</v>
      </c>
      <c r="C3" s="160" t="s">
        <v>92</v>
      </c>
      <c r="D3" s="326">
        <v>24272446.222727396</v>
      </c>
      <c r="E3" s="326">
        <v>2152760.2786686271</v>
      </c>
      <c r="F3" s="327">
        <v>9.7323275028090864E-2</v>
      </c>
      <c r="G3" s="335">
        <v>7.1878667560849783</v>
      </c>
      <c r="H3" s="335">
        <v>-3.5266358596892644E-3</v>
      </c>
      <c r="I3" s="336">
        <v>3.2475934003821583</v>
      </c>
      <c r="J3" s="336">
        <v>0.26750446268011618</v>
      </c>
      <c r="K3" s="327">
        <v>8.9763919222622224E-2</v>
      </c>
      <c r="L3" s="328">
        <v>78827036.164060339</v>
      </c>
      <c r="M3" s="328">
        <v>12908404.776727453</v>
      </c>
      <c r="N3" s="327">
        <v>0.19582331284881574</v>
      </c>
      <c r="O3" s="326">
        <v>13552219.626686275</v>
      </c>
      <c r="P3" s="326">
        <v>1299223.6644845717</v>
      </c>
      <c r="Q3" s="327">
        <v>0.10603314230188632</v>
      </c>
    </row>
    <row r="4" spans="1:17">
      <c r="A4" s="346"/>
      <c r="B4" s="160" t="s">
        <v>127</v>
      </c>
      <c r="C4" s="160" t="s">
        <v>92</v>
      </c>
      <c r="D4" s="326">
        <v>309588096.54681921</v>
      </c>
      <c r="E4" s="326">
        <v>33487615.737603307</v>
      </c>
      <c r="F4" s="330">
        <v>0.12128778493777086</v>
      </c>
      <c r="G4" s="337">
        <v>7.2506666714779033</v>
      </c>
      <c r="H4" s="337">
        <v>0.14735776211493246</v>
      </c>
      <c r="I4" s="338">
        <v>3.098234402123297</v>
      </c>
      <c r="J4" s="338">
        <v>0.11619136728619672</v>
      </c>
      <c r="K4" s="330">
        <v>3.8963678903629201E-2</v>
      </c>
      <c r="L4" s="331">
        <v>959176491.20922399</v>
      </c>
      <c r="M4" s="331">
        <v>135832975.49692726</v>
      </c>
      <c r="N4" s="330">
        <v>0.16497728214864787</v>
      </c>
      <c r="O4" s="326">
        <v>171764264.04739386</v>
      </c>
      <c r="P4" s="326">
        <v>16942300.766158015</v>
      </c>
      <c r="Q4" s="330">
        <v>0.1094308611458578</v>
      </c>
    </row>
    <row r="5" spans="1:17">
      <c r="A5" s="346"/>
      <c r="B5" s="160" t="s">
        <v>128</v>
      </c>
      <c r="C5" s="160" t="s">
        <v>92</v>
      </c>
      <c r="D5" s="326">
        <v>182284447.09435728</v>
      </c>
      <c r="E5" s="326">
        <v>20047615.919176459</v>
      </c>
      <c r="F5" s="327">
        <v>0.12357006589662339</v>
      </c>
      <c r="G5" s="335">
        <v>7.2834439849982076</v>
      </c>
      <c r="H5" s="335">
        <v>0.12971691917294059</v>
      </c>
      <c r="I5" s="336">
        <v>3.1517925286615065</v>
      </c>
      <c r="J5" s="336">
        <v>0.18751213606810291</v>
      </c>
      <c r="K5" s="327">
        <v>6.3257219707225948E-2</v>
      </c>
      <c r="L5" s="328">
        <v>574522758.44318891</v>
      </c>
      <c r="M5" s="328">
        <v>93607300.834114194</v>
      </c>
      <c r="N5" s="327">
        <v>0.19464398441150846</v>
      </c>
      <c r="O5" s="326">
        <v>100952623.1690917</v>
      </c>
      <c r="P5" s="326">
        <v>10648540.70564504</v>
      </c>
      <c r="Q5" s="327">
        <v>0.11791870771684505</v>
      </c>
    </row>
    <row r="6" spans="1:17">
      <c r="A6" s="346" t="s">
        <v>287</v>
      </c>
      <c r="B6" s="160" t="s">
        <v>126</v>
      </c>
      <c r="C6" s="160" t="s">
        <v>92</v>
      </c>
      <c r="D6" s="326">
        <v>24270938.315094087</v>
      </c>
      <c r="E6" s="326">
        <v>2152829.5341628455</v>
      </c>
      <c r="F6" s="330">
        <v>9.7333345969383755E-2</v>
      </c>
      <c r="G6" s="337">
        <v>7.2110773994152257</v>
      </c>
      <c r="H6" s="337">
        <v>-5.6635599957832738E-4</v>
      </c>
      <c r="I6" s="338">
        <v>3.2475911715797317</v>
      </c>
      <c r="J6" s="338">
        <v>0.26765140035311186</v>
      </c>
      <c r="K6" s="330">
        <v>8.9817721464531361E-2</v>
      </c>
      <c r="L6" s="331">
        <v>78822084.998055801</v>
      </c>
      <c r="M6" s="331">
        <v>12911452.977442063</v>
      </c>
      <c r="N6" s="330">
        <v>0.195893326791404</v>
      </c>
      <c r="O6" s="326">
        <v>13551422.567023695</v>
      </c>
      <c r="P6" s="326">
        <v>1300427.7418946736</v>
      </c>
      <c r="Q6" s="330">
        <v>0.1061487463228096</v>
      </c>
    </row>
    <row r="7" spans="1:17">
      <c r="A7" s="346"/>
      <c r="B7" s="160" t="s">
        <v>127</v>
      </c>
      <c r="C7" s="160" t="s">
        <v>92</v>
      </c>
      <c r="D7" s="326">
        <v>309555024.88113135</v>
      </c>
      <c r="E7" s="326">
        <v>33476866.983291805</v>
      </c>
      <c r="F7" s="327">
        <v>0.12125865819374108</v>
      </c>
      <c r="G7" s="335">
        <v>7.2690740212631377</v>
      </c>
      <c r="H7" s="335">
        <v>0.14720224134320503</v>
      </c>
      <c r="I7" s="336">
        <v>3.0982463379074643</v>
      </c>
      <c r="J7" s="336">
        <v>0.11626237809833118</v>
      </c>
      <c r="K7" s="327">
        <v>3.8988264076971341E-2</v>
      </c>
      <c r="L7" s="328">
        <v>959077722.21881926</v>
      </c>
      <c r="M7" s="328">
        <v>135817083.71380854</v>
      </c>
      <c r="N7" s="327">
        <v>0.16497458685798919</v>
      </c>
      <c r="O7" s="326">
        <v>171743394.59770614</v>
      </c>
      <c r="P7" s="326">
        <v>16941031.815466195</v>
      </c>
      <c r="Q7" s="327">
        <v>0.10943651964341848</v>
      </c>
    </row>
    <row r="8" spans="1:17">
      <c r="A8" s="346"/>
      <c r="B8" s="160" t="s">
        <v>128</v>
      </c>
      <c r="C8" s="160" t="s">
        <v>92</v>
      </c>
      <c r="D8" s="326">
        <v>182272708.37280837</v>
      </c>
      <c r="E8" s="326">
        <v>20048455.607145965</v>
      </c>
      <c r="F8" s="330">
        <v>0.12358482326379729</v>
      </c>
      <c r="G8" s="337">
        <v>7.3022767459214766</v>
      </c>
      <c r="H8" s="337">
        <v>0.13085104849717322</v>
      </c>
      <c r="I8" s="338">
        <v>3.1517949885307974</v>
      </c>
      <c r="J8" s="338">
        <v>0.18758081045072883</v>
      </c>
      <c r="K8" s="330">
        <v>6.3281800565512969E-2</v>
      </c>
      <c r="L8" s="331">
        <v>574486208.79535294</v>
      </c>
      <c r="M8" s="331">
        <v>93618778.718931675</v>
      </c>
      <c r="N8" s="330">
        <v>0.19468729396801407</v>
      </c>
      <c r="O8" s="326">
        <v>100945450.02395749</v>
      </c>
      <c r="P8" s="326">
        <v>10652511.512751773</v>
      </c>
      <c r="Q8" s="330">
        <v>0.11797723818047802</v>
      </c>
    </row>
    <row r="9" spans="1:17">
      <c r="A9" s="346" t="s">
        <v>61</v>
      </c>
      <c r="B9" s="160" t="s">
        <v>126</v>
      </c>
      <c r="C9" s="160" t="s">
        <v>92</v>
      </c>
      <c r="D9" s="326">
        <v>10539230.878114816</v>
      </c>
      <c r="E9" s="326">
        <v>361731.06059162691</v>
      </c>
      <c r="F9" s="327">
        <v>3.5542232088161145E-2</v>
      </c>
      <c r="G9" s="335">
        <v>5.7324939564890691</v>
      </c>
      <c r="H9" s="335">
        <v>-0.21597074262312699</v>
      </c>
      <c r="I9" s="336">
        <v>3.8354549777184084</v>
      </c>
      <c r="J9" s="336">
        <v>0.37309068199137174</v>
      </c>
      <c r="K9" s="327">
        <v>0.10775604475005977</v>
      </c>
      <c r="L9" s="328">
        <v>40422745.532789022</v>
      </c>
      <c r="M9" s="328">
        <v>5184533.5448283032</v>
      </c>
      <c r="N9" s="327">
        <v>0.14712816718962984</v>
      </c>
      <c r="O9" s="326">
        <v>8112315.9459109306</v>
      </c>
      <c r="P9" s="326">
        <v>593632.33072457369</v>
      </c>
      <c r="Q9" s="327">
        <v>7.895429055234425E-2</v>
      </c>
    </row>
    <row r="10" spans="1:17">
      <c r="A10" s="346"/>
      <c r="B10" s="160" t="s">
        <v>127</v>
      </c>
      <c r="C10" s="160" t="s">
        <v>92</v>
      </c>
      <c r="D10" s="326">
        <v>137673301.30194259</v>
      </c>
      <c r="E10" s="326">
        <v>8366814.6169619858</v>
      </c>
      <c r="F10" s="330">
        <v>6.4705296938005974E-2</v>
      </c>
      <c r="G10" s="337">
        <v>5.8947218081526982</v>
      </c>
      <c r="H10" s="337">
        <v>-7.0815547886651231E-2</v>
      </c>
      <c r="I10" s="338">
        <v>3.5863348252004874</v>
      </c>
      <c r="J10" s="338">
        <v>0.10841618474225889</v>
      </c>
      <c r="K10" s="330">
        <v>3.1172720224408316E-2</v>
      </c>
      <c r="L10" s="331">
        <v>493742554.95947629</v>
      </c>
      <c r="M10" s="331">
        <v>44025114.585618556</v>
      </c>
      <c r="N10" s="330">
        <v>9.7895057280900047E-2</v>
      </c>
      <c r="O10" s="326">
        <v>103873238.14571646</v>
      </c>
      <c r="P10" s="326">
        <v>7207243.6682745814</v>
      </c>
      <c r="Q10" s="330">
        <v>7.4558211574148492E-2</v>
      </c>
    </row>
    <row r="11" spans="1:17">
      <c r="A11" s="346"/>
      <c r="B11" s="160" t="s">
        <v>128</v>
      </c>
      <c r="C11" s="160" t="s">
        <v>92</v>
      </c>
      <c r="D11" s="326">
        <v>79607462.685377121</v>
      </c>
      <c r="E11" s="326">
        <v>4743645.6662909389</v>
      </c>
      <c r="F11" s="327">
        <v>6.3363662917181582E-2</v>
      </c>
      <c r="G11" s="335">
        <v>5.8292799896782412</v>
      </c>
      <c r="H11" s="335">
        <v>-0.10701479458550711</v>
      </c>
      <c r="I11" s="336">
        <v>3.6661115260327026</v>
      </c>
      <c r="J11" s="336">
        <v>0.20053656806301401</v>
      </c>
      <c r="K11" s="327">
        <v>5.7865309651388586E-2</v>
      </c>
      <c r="L11" s="328">
        <v>291849836.50907934</v>
      </c>
      <c r="M11" s="328">
        <v>32403666.989709288</v>
      </c>
      <c r="N11" s="327">
        <v>0.12489553054391908</v>
      </c>
      <c r="O11" s="326">
        <v>60409307.445991106</v>
      </c>
      <c r="P11" s="326">
        <v>4672271.8136035129</v>
      </c>
      <c r="Q11" s="327">
        <v>8.3827059702625384E-2</v>
      </c>
    </row>
    <row r="12" spans="1:17">
      <c r="A12" s="346" t="s">
        <v>62</v>
      </c>
      <c r="B12" s="160" t="s">
        <v>126</v>
      </c>
      <c r="C12" s="160" t="s">
        <v>92</v>
      </c>
      <c r="D12" s="326">
        <v>1507.9076333088517</v>
      </c>
      <c r="E12" s="326">
        <v>-69.255494219625007</v>
      </c>
      <c r="F12" s="330">
        <v>-4.3911433770426229E-2</v>
      </c>
      <c r="G12" s="337">
        <v>0.13611259555757216</v>
      </c>
      <c r="H12" s="337">
        <v>-4.1982667610829527E-2</v>
      </c>
      <c r="I12" s="338">
        <v>3.2834676973345243</v>
      </c>
      <c r="J12" s="338">
        <v>-1.7885293456631208</v>
      </c>
      <c r="K12" s="330">
        <v>-0.35262823114858649</v>
      </c>
      <c r="L12" s="331">
        <v>4951.1660045337676</v>
      </c>
      <c r="M12" s="331">
        <v>-3048.2007146155838</v>
      </c>
      <c r="N12" s="330">
        <v>-0.38105525370134902</v>
      </c>
      <c r="O12" s="326">
        <v>797.05966258049011</v>
      </c>
      <c r="P12" s="326">
        <v>-1204.0774101018906</v>
      </c>
      <c r="Q12" s="330">
        <v>-0.60169661865686752</v>
      </c>
    </row>
    <row r="13" spans="1:17">
      <c r="A13" s="346"/>
      <c r="B13" s="160" t="s">
        <v>127</v>
      </c>
      <c r="C13" s="160" t="s">
        <v>92</v>
      </c>
      <c r="D13" s="326">
        <v>33071.665687778746</v>
      </c>
      <c r="E13" s="326">
        <v>10748.754311435219</v>
      </c>
      <c r="F13" s="327">
        <v>0.48151220646004533</v>
      </c>
      <c r="G13" s="335">
        <v>0.29351967434055076</v>
      </c>
      <c r="H13" s="335">
        <v>7.9792063941041574E-2</v>
      </c>
      <c r="I13" s="336">
        <v>2.9865139342175739</v>
      </c>
      <c r="J13" s="336">
        <v>-0.72613832196067296</v>
      </c>
      <c r="K13" s="327">
        <v>-0.19558479271854826</v>
      </c>
      <c r="L13" s="328">
        <v>98768.990404336451</v>
      </c>
      <c r="M13" s="328">
        <v>15891.783118487598</v>
      </c>
      <c r="N13" s="327">
        <v>0.19175094864955824</v>
      </c>
      <c r="O13" s="326">
        <v>20869.449687719345</v>
      </c>
      <c r="P13" s="326">
        <v>1268.950691819191</v>
      </c>
      <c r="Q13" s="327">
        <v>6.4740734002977071E-2</v>
      </c>
    </row>
    <row r="14" spans="1:17">
      <c r="A14" s="346"/>
      <c r="B14" s="160" t="s">
        <v>128</v>
      </c>
      <c r="C14" s="160" t="s">
        <v>92</v>
      </c>
      <c r="D14" s="326">
        <v>11738.721548915813</v>
      </c>
      <c r="E14" s="326">
        <v>-839.6879695043699</v>
      </c>
      <c r="F14" s="330">
        <v>-6.6756291268360024E-2</v>
      </c>
      <c r="G14" s="337">
        <v>0.17744692290258537</v>
      </c>
      <c r="H14" s="337">
        <v>-4.046124340122037E-2</v>
      </c>
      <c r="I14" s="338">
        <v>3.1135969691185359</v>
      </c>
      <c r="J14" s="338">
        <v>-0.70465466142024713</v>
      </c>
      <c r="K14" s="330">
        <v>-0.18454903699492828</v>
      </c>
      <c r="L14" s="331">
        <v>36549.647836030723</v>
      </c>
      <c r="M14" s="331">
        <v>-11477.884817261693</v>
      </c>
      <c r="N14" s="330">
        <v>-0.23898551899635953</v>
      </c>
      <c r="O14" s="326">
        <v>7173.1451342105865</v>
      </c>
      <c r="P14" s="326">
        <v>-3970.8071067333221</v>
      </c>
      <c r="Q14" s="330">
        <v>-0.35631946556125849</v>
      </c>
    </row>
    <row r="15" spans="1:17">
      <c r="A15" s="346" t="s">
        <v>104</v>
      </c>
      <c r="B15" s="160" t="s">
        <v>126</v>
      </c>
      <c r="C15" s="160" t="s">
        <v>92</v>
      </c>
      <c r="D15" s="326">
        <v>13731707.436979283</v>
      </c>
      <c r="E15" s="326">
        <v>1791098.4735712279</v>
      </c>
      <c r="F15" s="327">
        <v>0.15000059704325311</v>
      </c>
      <c r="G15" s="335">
        <v>8.9909667331778209</v>
      </c>
      <c r="H15" s="335">
        <v>0.185558466948617</v>
      </c>
      <c r="I15" s="336">
        <v>2.7963994748284509</v>
      </c>
      <c r="J15" s="336">
        <v>0.22765108631254538</v>
      </c>
      <c r="K15" s="327">
        <v>8.8623349538749813E-2</v>
      </c>
      <c r="L15" s="328">
        <v>38399339.465266801</v>
      </c>
      <c r="M15" s="328">
        <v>7726919.4326137826</v>
      </c>
      <c r="N15" s="327">
        <v>0.25191750192478829</v>
      </c>
      <c r="O15" s="326">
        <v>5439106.6211127639</v>
      </c>
      <c r="P15" s="326">
        <v>706795.41117009986</v>
      </c>
      <c r="Q15" s="327">
        <v>0.14935522619161459</v>
      </c>
    </row>
    <row r="16" spans="1:17">
      <c r="A16" s="346"/>
      <c r="B16" s="160" t="s">
        <v>127</v>
      </c>
      <c r="C16" s="160" t="s">
        <v>92</v>
      </c>
      <c r="D16" s="326">
        <v>171881723.57918882</v>
      </c>
      <c r="E16" s="326">
        <v>25110052.366329819</v>
      </c>
      <c r="F16" s="330">
        <v>0.17108241773654934</v>
      </c>
      <c r="G16" s="337">
        <v>8.9382742447928827</v>
      </c>
      <c r="H16" s="337">
        <v>0.34973661268081102</v>
      </c>
      <c r="I16" s="338">
        <v>2.7072987026742008</v>
      </c>
      <c r="J16" s="338">
        <v>0.16223537373374208</v>
      </c>
      <c r="K16" s="330">
        <v>6.3745122523643713E-2</v>
      </c>
      <c r="L16" s="331">
        <v>465335167.2593435</v>
      </c>
      <c r="M16" s="331">
        <v>91791969.128190041</v>
      </c>
      <c r="N16" s="330">
        <v>0.24573320994045053</v>
      </c>
      <c r="O16" s="326">
        <v>67870156.451989815</v>
      </c>
      <c r="P16" s="326">
        <v>9733788.1471917778</v>
      </c>
      <c r="Q16" s="330">
        <v>0.16743027524800583</v>
      </c>
    </row>
    <row r="17" spans="1:18">
      <c r="A17" s="346"/>
      <c r="B17" s="160" t="s">
        <v>128</v>
      </c>
      <c r="C17" s="160" t="s">
        <v>92</v>
      </c>
      <c r="D17" s="326">
        <v>102665245.68743132</v>
      </c>
      <c r="E17" s="326">
        <v>15304809.940855071</v>
      </c>
      <c r="F17" s="327">
        <v>0.17519154763894229</v>
      </c>
      <c r="G17" s="335">
        <v>9.0817259664546022</v>
      </c>
      <c r="H17" s="335">
        <v>0.35416389834906603</v>
      </c>
      <c r="I17" s="336">
        <v>2.7529897814375475</v>
      </c>
      <c r="J17" s="336">
        <v>0.21841839720851208</v>
      </c>
      <c r="K17" s="327">
        <v>8.6175673949286088E-2</v>
      </c>
      <c r="L17" s="328">
        <v>282636372.28627366</v>
      </c>
      <c r="M17" s="328">
        <v>61215111.729222208</v>
      </c>
      <c r="N17" s="327">
        <v>0.2764644712762328</v>
      </c>
      <c r="O17" s="326">
        <v>40536142.577966392</v>
      </c>
      <c r="P17" s="326">
        <v>5980239.6991482601</v>
      </c>
      <c r="Q17" s="327">
        <v>0.17305985955916062</v>
      </c>
    </row>
    <row r="20" spans="1:18">
      <c r="R20" s="230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07"/>
  <sheetViews>
    <sheetView topLeftCell="A66" zoomScaleNormal="100" workbookViewId="0">
      <selection activeCell="D86" sqref="D86"/>
    </sheetView>
  </sheetViews>
  <sheetFormatPr defaultRowHeight="14.5"/>
  <cols>
    <col min="1" max="1" width="28.6328125" bestFit="1" customWidth="1"/>
    <col min="2" max="2" width="9" bestFit="1" customWidth="1"/>
    <col min="3" max="3" width="22.81640625" bestFit="1" customWidth="1"/>
    <col min="4" max="4" width="12.54296875" bestFit="1" customWidth="1"/>
    <col min="5" max="5" width="11.816406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2" width="13.6328125" bestFit="1" customWidth="1"/>
    <col min="13" max="13" width="12.08984375" bestFit="1" customWidth="1"/>
    <col min="14" max="14" width="8.54296875" bestFit="1" customWidth="1"/>
    <col min="15" max="15" width="12.54296875" bestFit="1" customWidth="1"/>
    <col min="16" max="16" width="11.81640625" bestFit="1" customWidth="1"/>
    <col min="17" max="17" width="8.54296875" bestFit="1" customWidth="1"/>
  </cols>
  <sheetData>
    <row r="1" spans="1:17">
      <c r="A1" s="344" t="s">
        <v>0</v>
      </c>
      <c r="B1" s="344" t="s">
        <v>1</v>
      </c>
      <c r="C1" s="344" t="s">
        <v>119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59</v>
      </c>
      <c r="B3" s="346" t="s">
        <v>126</v>
      </c>
      <c r="C3" s="227" t="s">
        <v>120</v>
      </c>
      <c r="D3" s="326">
        <v>57360444.243877791</v>
      </c>
      <c r="E3" s="326">
        <v>-98745.11142308265</v>
      </c>
      <c r="F3" s="327">
        <v>-1.7185260100432127E-3</v>
      </c>
      <c r="G3" s="335">
        <v>16.986307293114145</v>
      </c>
      <c r="H3" s="335">
        <v>-1.6944115779055728</v>
      </c>
      <c r="I3" s="336">
        <v>3.8127365283786054</v>
      </c>
      <c r="J3" s="336">
        <v>0.24684253528378486</v>
      </c>
      <c r="K3" s="327">
        <v>6.9223183796765508E-2</v>
      </c>
      <c r="L3" s="328">
        <v>218700261.05265716</v>
      </c>
      <c r="M3" s="328">
        <v>13806882.882491916</v>
      </c>
      <c r="N3" s="327">
        <v>6.7385695944869498E-2</v>
      </c>
      <c r="O3" s="326">
        <v>171470841.89676559</v>
      </c>
      <c r="P3" s="326">
        <v>282816.60544478893</v>
      </c>
      <c r="Q3" s="327">
        <v>1.6520817093573174E-3</v>
      </c>
    </row>
    <row r="4" spans="1:17">
      <c r="A4" s="346"/>
      <c r="B4" s="346"/>
      <c r="C4" s="227" t="s">
        <v>121</v>
      </c>
      <c r="D4" s="326">
        <v>45900401.757351592</v>
      </c>
      <c r="E4" s="326">
        <v>-380916.24726645648</v>
      </c>
      <c r="F4" s="330">
        <v>-8.2304537487123391E-3</v>
      </c>
      <c r="G4" s="337">
        <v>13.592613157123298</v>
      </c>
      <c r="H4" s="337">
        <v>-1.4540364793420775</v>
      </c>
      <c r="I4" s="338">
        <v>2.9421377737539238</v>
      </c>
      <c r="J4" s="338">
        <v>5.9309049160128247E-2</v>
      </c>
      <c r="K4" s="330">
        <v>2.0573212919017647E-2</v>
      </c>
      <c r="L4" s="331">
        <v>135045305.84078512</v>
      </c>
      <c r="M4" s="331">
        <v>1624192.8850121945</v>
      </c>
      <c r="N4" s="330">
        <v>1.2173432292912966E-2</v>
      </c>
      <c r="O4" s="326">
        <v>26862726.940662861</v>
      </c>
      <c r="P4" s="326">
        <v>-601125.14242429659</v>
      </c>
      <c r="Q4" s="330">
        <v>-2.1887867026289535E-2</v>
      </c>
    </row>
    <row r="5" spans="1:17">
      <c r="A5" s="346"/>
      <c r="B5" s="346"/>
      <c r="C5" s="227" t="s">
        <v>122</v>
      </c>
      <c r="D5" s="326">
        <v>75123737.90706262</v>
      </c>
      <c r="E5" s="326">
        <v>2641283.0753473788</v>
      </c>
      <c r="F5" s="327">
        <v>3.6440309333889524E-2</v>
      </c>
      <c r="G5" s="335">
        <v>22.246600665630854</v>
      </c>
      <c r="H5" s="335">
        <v>-1.3183743537694497</v>
      </c>
      <c r="I5" s="336">
        <v>2.7664504245695629</v>
      </c>
      <c r="J5" s="336">
        <v>0.12920439618677149</v>
      </c>
      <c r="K5" s="327">
        <v>4.8992166372131024E-2</v>
      </c>
      <c r="L5" s="328">
        <v>207826096.62824595</v>
      </c>
      <c r="M5" s="328">
        <v>16672030.495869845</v>
      </c>
      <c r="N5" s="327">
        <v>8.7217765403558287E-2</v>
      </c>
      <c r="O5" s="326">
        <v>40712673.495679677</v>
      </c>
      <c r="P5" s="326">
        <v>1953930.9602847546</v>
      </c>
      <c r="Q5" s="327">
        <v>5.0412650990944892E-2</v>
      </c>
    </row>
    <row r="6" spans="1:17">
      <c r="A6" s="346"/>
      <c r="B6" s="346"/>
      <c r="C6" s="227" t="s">
        <v>123</v>
      </c>
      <c r="D6" s="326">
        <v>90884392.261218429</v>
      </c>
      <c r="E6" s="326">
        <v>12497810.219075516</v>
      </c>
      <c r="F6" s="330">
        <v>0.15943813205627883</v>
      </c>
      <c r="G6" s="337">
        <v>26.913846910482281</v>
      </c>
      <c r="H6" s="337">
        <v>1.4293644661732365</v>
      </c>
      <c r="I6" s="338">
        <v>2.4817719887761478</v>
      </c>
      <c r="J6" s="338">
        <v>0.10842146320211832</v>
      </c>
      <c r="K6" s="330">
        <v>4.5682869864279739E-2</v>
      </c>
      <c r="L6" s="331">
        <v>225554338.9308356</v>
      </c>
      <c r="M6" s="331">
        <v>39515503.243163943</v>
      </c>
      <c r="N6" s="330">
        <v>0.21240459335868947</v>
      </c>
      <c r="O6" s="326">
        <v>45175435.865840435</v>
      </c>
      <c r="P6" s="326">
        <v>6119485.2493025661</v>
      </c>
      <c r="Q6" s="330">
        <v>0.15668509286549867</v>
      </c>
    </row>
    <row r="7" spans="1:17">
      <c r="A7" s="346"/>
      <c r="B7" s="346"/>
      <c r="C7" s="227" t="s">
        <v>159</v>
      </c>
      <c r="D7" s="326">
        <v>75925551.503236622</v>
      </c>
      <c r="E7" s="326">
        <v>5941661.8900286853</v>
      </c>
      <c r="F7" s="327">
        <v>8.4900423838507627E-2</v>
      </c>
      <c r="G7" s="335">
        <v>22.484043947598849</v>
      </c>
      <c r="H7" s="335">
        <v>-0.2686154970162562</v>
      </c>
      <c r="I7" s="336">
        <v>3.9365643133738728</v>
      </c>
      <c r="J7" s="336">
        <v>0.27219502009811247</v>
      </c>
      <c r="K7" s="327">
        <v>7.4281547058479988E-2</v>
      </c>
      <c r="L7" s="328">
        <v>298885816.52087128</v>
      </c>
      <c r="M7" s="328">
        <v>42439000.398231685</v>
      </c>
      <c r="N7" s="327">
        <v>0.16548850572563256</v>
      </c>
      <c r="O7" s="326">
        <v>209875431.70197392</v>
      </c>
      <c r="P7" s="326">
        <v>12185172.686514229</v>
      </c>
      <c r="Q7" s="327">
        <v>6.1637699030792047E-2</v>
      </c>
    </row>
    <row r="8" spans="1:17">
      <c r="A8" s="346"/>
      <c r="B8" s="346"/>
      <c r="C8" s="227" t="s">
        <v>160</v>
      </c>
      <c r="D8" s="326">
        <v>116338666.41446385</v>
      </c>
      <c r="E8" s="326">
        <v>16421945.11948961</v>
      </c>
      <c r="F8" s="330">
        <v>0.16435632501399569</v>
      </c>
      <c r="G8" s="337">
        <v>34.451691646340436</v>
      </c>
      <c r="H8" s="337">
        <v>1.9674849951853801</v>
      </c>
      <c r="I8" s="338">
        <v>2.4716954148450898</v>
      </c>
      <c r="J8" s="338">
        <v>9.8784736414110341E-2</v>
      </c>
      <c r="K8" s="330">
        <v>4.1630195907512615E-2</v>
      </c>
      <c r="L8" s="331">
        <v>287553748.34582275</v>
      </c>
      <c r="M8" s="331">
        <v>50460293.431166351</v>
      </c>
      <c r="N8" s="330">
        <v>0.21282870693047987</v>
      </c>
      <c r="O8" s="326">
        <v>55781191.910429835</v>
      </c>
      <c r="P8" s="326">
        <v>7547100.8568041474</v>
      </c>
      <c r="Q8" s="330">
        <v>0.15646818861815875</v>
      </c>
    </row>
    <row r="9" spans="1:17">
      <c r="A9" s="346"/>
      <c r="B9" s="346"/>
      <c r="C9" s="227" t="s">
        <v>161</v>
      </c>
      <c r="D9" s="326">
        <v>145317384.8031618</v>
      </c>
      <c r="E9" s="326">
        <v>7787343.205175072</v>
      </c>
      <c r="F9" s="327">
        <v>5.662285210338415E-2</v>
      </c>
      <c r="G9" s="335">
        <v>43.033239819471589</v>
      </c>
      <c r="H9" s="335">
        <v>-1.6795393240897241</v>
      </c>
      <c r="I9" s="336">
        <v>2.7994004632419944</v>
      </c>
      <c r="J9" s="336">
        <v>9.0359740533077826E-2</v>
      </c>
      <c r="K9" s="327">
        <v>3.3354884544785371E-2</v>
      </c>
      <c r="L9" s="328">
        <v>406801554.33508629</v>
      </c>
      <c r="M9" s="328">
        <v>34227071.050288975</v>
      </c>
      <c r="N9" s="327">
        <v>9.1866385342674356E-2</v>
      </c>
      <c r="O9" s="326">
        <v>78351621.064470112</v>
      </c>
      <c r="P9" s="326">
        <v>2390770.1950881183</v>
      </c>
      <c r="Q9" s="327">
        <v>3.1473715311577437E-2</v>
      </c>
    </row>
    <row r="10" spans="1:17">
      <c r="A10" s="346"/>
      <c r="B10" s="346" t="s">
        <v>127</v>
      </c>
      <c r="C10" s="227" t="s">
        <v>120</v>
      </c>
      <c r="D10" s="326">
        <v>781242512.63782322</v>
      </c>
      <c r="E10" s="326">
        <v>26072351.064521909</v>
      </c>
      <c r="F10" s="330">
        <v>3.4525134057473178E-2</v>
      </c>
      <c r="G10" s="337">
        <v>18.296985936822249</v>
      </c>
      <c r="H10" s="337">
        <v>-1.1314733004340098</v>
      </c>
      <c r="I10" s="338">
        <v>3.6189372920302754</v>
      </c>
      <c r="J10" s="338">
        <v>0.15166179958671799</v>
      </c>
      <c r="K10" s="330">
        <v>4.3740914131929723E-2</v>
      </c>
      <c r="L10" s="331">
        <v>2827267663.1044521</v>
      </c>
      <c r="M10" s="331">
        <v>208884669.2567029</v>
      </c>
      <c r="N10" s="330">
        <v>7.9776209113604141E-2</v>
      </c>
      <c r="O10" s="326">
        <v>2335431430.6938081</v>
      </c>
      <c r="P10" s="326">
        <v>89263539.927728176</v>
      </c>
      <c r="Q10" s="330">
        <v>3.9740368604986101E-2</v>
      </c>
    </row>
    <row r="11" spans="1:17">
      <c r="A11" s="346"/>
      <c r="B11" s="346"/>
      <c r="C11" s="227" t="s">
        <v>121</v>
      </c>
      <c r="D11" s="326">
        <v>604079473.75665891</v>
      </c>
      <c r="E11" s="326">
        <v>-3223944.1831923723</v>
      </c>
      <c r="F11" s="327">
        <v>-5.3086218321130524E-3</v>
      </c>
      <c r="G11" s="335">
        <v>14.147762643803494</v>
      </c>
      <c r="H11" s="335">
        <v>-1.4764904060113242</v>
      </c>
      <c r="I11" s="336">
        <v>2.9379266011329439</v>
      </c>
      <c r="J11" s="336">
        <v>3.4309354551406379E-2</v>
      </c>
      <c r="K11" s="327">
        <v>1.1816073413876841E-2</v>
      </c>
      <c r="L11" s="328">
        <v>1774741155.1480782</v>
      </c>
      <c r="M11" s="328">
        <v>11364476.910010576</v>
      </c>
      <c r="N11" s="327">
        <v>6.4447245164690192E-3</v>
      </c>
      <c r="O11" s="326">
        <v>359710196.74383473</v>
      </c>
      <c r="P11" s="326">
        <v>-7374427.8688117266</v>
      </c>
      <c r="Q11" s="327">
        <v>-2.0089176648554377E-2</v>
      </c>
    </row>
    <row r="12" spans="1:17">
      <c r="A12" s="346"/>
      <c r="B12" s="346"/>
      <c r="C12" s="227" t="s">
        <v>122</v>
      </c>
      <c r="D12" s="326">
        <v>1011512167.4651606</v>
      </c>
      <c r="E12" s="326">
        <v>55148795.374710321</v>
      </c>
      <c r="F12" s="330">
        <v>5.7665106155377198E-2</v>
      </c>
      <c r="G12" s="337">
        <v>23.689985636527439</v>
      </c>
      <c r="H12" s="337">
        <v>-0.91462367689377544</v>
      </c>
      <c r="I12" s="338">
        <v>2.6617643757694798</v>
      </c>
      <c r="J12" s="338">
        <v>0.10363597725029727</v>
      </c>
      <c r="K12" s="330">
        <v>4.0512422015364348E-2</v>
      </c>
      <c r="L12" s="331">
        <v>2692407053.0161366</v>
      </c>
      <c r="M12" s="331">
        <v>245906751.56798792</v>
      </c>
      <c r="N12" s="330">
        <v>0.1005136812868689</v>
      </c>
      <c r="O12" s="326">
        <v>537770069.18449807</v>
      </c>
      <c r="P12" s="326">
        <v>30611078.083114803</v>
      </c>
      <c r="Q12" s="330">
        <v>6.0357952082516694E-2</v>
      </c>
    </row>
    <row r="13" spans="1:17">
      <c r="A13" s="346"/>
      <c r="B13" s="346"/>
      <c r="C13" s="227" t="s">
        <v>123</v>
      </c>
      <c r="D13" s="326">
        <v>1077971739.0868931</v>
      </c>
      <c r="E13" s="326">
        <v>154174243.80714476</v>
      </c>
      <c r="F13" s="327">
        <v>0.16689181838543204</v>
      </c>
      <c r="G13" s="335">
        <v>25.246493158403425</v>
      </c>
      <c r="H13" s="335">
        <v>1.4797146311245939</v>
      </c>
      <c r="I13" s="336">
        <v>2.4031393757650124</v>
      </c>
      <c r="J13" s="336">
        <v>7.3683576958121222E-2</v>
      </c>
      <c r="K13" s="327">
        <v>3.1631240651082859E-2</v>
      </c>
      <c r="L13" s="328">
        <v>2590516332.1616011</v>
      </c>
      <c r="M13" s="328">
        <v>438570899.85890961</v>
      </c>
      <c r="N13" s="327">
        <v>0.20380205430656129</v>
      </c>
      <c r="O13" s="326">
        <v>535565072.04855514</v>
      </c>
      <c r="P13" s="326">
        <v>74765926.820559561</v>
      </c>
      <c r="Q13" s="327">
        <v>0.16225274633173778</v>
      </c>
    </row>
    <row r="14" spans="1:17">
      <c r="A14" s="346"/>
      <c r="B14" s="346"/>
      <c r="C14" s="227" t="s">
        <v>159</v>
      </c>
      <c r="D14" s="326">
        <v>988803280.27284992</v>
      </c>
      <c r="E14" s="326">
        <v>79787830.877605796</v>
      </c>
      <c r="F14" s="330">
        <v>8.7773899696300631E-2</v>
      </c>
      <c r="G14" s="337">
        <v>23.158135176680258</v>
      </c>
      <c r="H14" s="337">
        <v>-0.2283418099338661</v>
      </c>
      <c r="I14" s="338">
        <v>3.7344524824098353</v>
      </c>
      <c r="J14" s="338">
        <v>0.16540714937509415</v>
      </c>
      <c r="K14" s="330">
        <v>4.6344928108393989E-2</v>
      </c>
      <c r="L14" s="331">
        <v>3692638864.6299324</v>
      </c>
      <c r="M14" s="331">
        <v>448321517.3093586</v>
      </c>
      <c r="N14" s="330">
        <v>0.13818670287591306</v>
      </c>
      <c r="O14" s="326">
        <v>2770707568.0351996</v>
      </c>
      <c r="P14" s="326">
        <v>197839149.78266621</v>
      </c>
      <c r="Q14" s="330">
        <v>7.6894390859302705E-2</v>
      </c>
    </row>
    <row r="15" spans="1:17">
      <c r="A15" s="346"/>
      <c r="B15" s="346"/>
      <c r="C15" s="227" t="s">
        <v>160</v>
      </c>
      <c r="D15" s="326">
        <v>1381364692.2731342</v>
      </c>
      <c r="E15" s="326">
        <v>208698591.65982652</v>
      </c>
      <c r="F15" s="327">
        <v>0.1779693226833082</v>
      </c>
      <c r="G15" s="335">
        <v>32.352067302130422</v>
      </c>
      <c r="H15" s="335">
        <v>2.1825814114111672</v>
      </c>
      <c r="I15" s="336">
        <v>2.4011593337119823</v>
      </c>
      <c r="J15" s="336">
        <v>5.9080032808274563E-2</v>
      </c>
      <c r="K15" s="327">
        <v>2.5225462171788171E-2</v>
      </c>
      <c r="L15" s="328">
        <v>3316876724.1118164</v>
      </c>
      <c r="M15" s="328">
        <v>570399722.99392366</v>
      </c>
      <c r="N15" s="327">
        <v>0.2076841432721829</v>
      </c>
      <c r="O15" s="326">
        <v>662111848.00338018</v>
      </c>
      <c r="P15" s="326">
        <v>94457768.428498149</v>
      </c>
      <c r="Q15" s="327">
        <v>0.16640022828557469</v>
      </c>
    </row>
    <row r="16" spans="1:17">
      <c r="A16" s="346"/>
      <c r="B16" s="346"/>
      <c r="C16" s="227" t="s">
        <v>161</v>
      </c>
      <c r="D16" s="326">
        <v>1898118026.455158</v>
      </c>
      <c r="E16" s="326">
        <v>95113191.983784437</v>
      </c>
      <c r="F16" s="330">
        <v>5.2752599530145383E-2</v>
      </c>
      <c r="G16" s="337">
        <v>44.454619755926238</v>
      </c>
      <c r="H16" s="337">
        <v>-1.9317547508780351</v>
      </c>
      <c r="I16" s="338">
        <v>2.7377257927818399</v>
      </c>
      <c r="J16" s="338">
        <v>7.2105948752800408E-2</v>
      </c>
      <c r="K16" s="330">
        <v>2.7050349626679505E-2</v>
      </c>
      <c r="L16" s="331">
        <v>5196526678.7704487</v>
      </c>
      <c r="M16" s="331">
        <v>390401213.12326145</v>
      </c>
      <c r="N16" s="330">
        <v>8.1229925417831444E-2</v>
      </c>
      <c r="O16" s="326">
        <v>1030340381.8448776</v>
      </c>
      <c r="P16" s="326">
        <v>34525983.214780688</v>
      </c>
      <c r="Q16" s="330">
        <v>3.4671102629442535E-2</v>
      </c>
    </row>
    <row r="17" spans="1:17">
      <c r="A17" s="346"/>
      <c r="B17" s="346" t="s">
        <v>128</v>
      </c>
      <c r="C17" s="227" t="s">
        <v>120</v>
      </c>
      <c r="D17" s="326">
        <v>448280802.8612805</v>
      </c>
      <c r="E17" s="326">
        <v>9897013.0252795219</v>
      </c>
      <c r="F17" s="327">
        <v>2.2576138202970476E-2</v>
      </c>
      <c r="G17" s="335">
        <v>17.91172077067035</v>
      </c>
      <c r="H17" s="335">
        <v>-1.418526004074451</v>
      </c>
      <c r="I17" s="336">
        <v>3.6486707454333502</v>
      </c>
      <c r="J17" s="336">
        <v>0.17614448716864395</v>
      </c>
      <c r="K17" s="327">
        <v>5.0725170687886179E-2</v>
      </c>
      <c r="L17" s="328">
        <v>1635629051.139329</v>
      </c>
      <c r="M17" s="328">
        <v>113329829.73621917</v>
      </c>
      <c r="N17" s="327">
        <v>7.4446487354675628E-2</v>
      </c>
      <c r="O17" s="326">
        <v>1340261318.110436</v>
      </c>
      <c r="P17" s="326">
        <v>34677277.793669701</v>
      </c>
      <c r="Q17" s="327">
        <v>2.6560739655837211E-2</v>
      </c>
    </row>
    <row r="18" spans="1:17">
      <c r="A18" s="346"/>
      <c r="B18" s="346"/>
      <c r="C18" s="227" t="s">
        <v>121</v>
      </c>
      <c r="D18" s="326">
        <v>336552120.37152308</v>
      </c>
      <c r="E18" s="326">
        <v>-2914998.2987551689</v>
      </c>
      <c r="F18" s="330">
        <v>-8.5869827692692784E-3</v>
      </c>
      <c r="G18" s="337">
        <v>13.447436442504051</v>
      </c>
      <c r="H18" s="337">
        <v>-1.521144348913646</v>
      </c>
      <c r="I18" s="338">
        <v>2.9876438028314687</v>
      </c>
      <c r="J18" s="338">
        <v>7.1035938077751659E-2</v>
      </c>
      <c r="K18" s="330">
        <v>2.4355669795792054E-2</v>
      </c>
      <c r="L18" s="331">
        <v>1005497856.7577715</v>
      </c>
      <c r="M18" s="331">
        <v>15405388.618754506</v>
      </c>
      <c r="N18" s="330">
        <v>1.5559545309652294E-2</v>
      </c>
      <c r="O18" s="326">
        <v>201776262.79229379</v>
      </c>
      <c r="P18" s="326">
        <v>-3503970.7916583419</v>
      </c>
      <c r="Q18" s="330">
        <v>-1.7069206959107176E-2</v>
      </c>
    </row>
    <row r="19" spans="1:17">
      <c r="A19" s="346"/>
      <c r="B19" s="346"/>
      <c r="C19" s="227" t="s">
        <v>122</v>
      </c>
      <c r="D19" s="326">
        <v>591443048.6492461</v>
      </c>
      <c r="E19" s="326">
        <v>33533110.861815333</v>
      </c>
      <c r="F19" s="327">
        <v>6.0104881792931573E-2</v>
      </c>
      <c r="G19" s="335">
        <v>23.631979490403275</v>
      </c>
      <c r="H19" s="335">
        <v>-0.96869468039131945</v>
      </c>
      <c r="I19" s="336">
        <v>2.6766994802484825</v>
      </c>
      <c r="J19" s="336">
        <v>0.11167914804939727</v>
      </c>
      <c r="K19" s="327">
        <v>4.3539283742694807E-2</v>
      </c>
      <c r="L19" s="328">
        <v>1583115300.9160149</v>
      </c>
      <c r="M19" s="328">
        <v>152064966.95532823</v>
      </c>
      <c r="N19" s="327">
        <v>0.10626108903832987</v>
      </c>
      <c r="O19" s="326">
        <v>315885237.44049633</v>
      </c>
      <c r="P19" s="326">
        <v>20362676.568302929</v>
      </c>
      <c r="Q19" s="327">
        <v>6.8903966276569015E-2</v>
      </c>
    </row>
    <row r="20" spans="1:17">
      <c r="A20" s="346"/>
      <c r="B20" s="346"/>
      <c r="C20" s="227" t="s">
        <v>123</v>
      </c>
      <c r="D20" s="326">
        <v>644011381.44202912</v>
      </c>
      <c r="E20" s="326">
        <v>90738544.38548243</v>
      </c>
      <c r="F20" s="330">
        <v>0.16400325175589378</v>
      </c>
      <c r="G20" s="337">
        <v>25.732424774595774</v>
      </c>
      <c r="H20" s="337">
        <v>1.3362205306679336</v>
      </c>
      <c r="I20" s="338">
        <v>2.425788247327092</v>
      </c>
      <c r="J20" s="338">
        <v>9.0090490346575791E-2</v>
      </c>
      <c r="K20" s="330">
        <v>3.857112508556787E-2</v>
      </c>
      <c r="L20" s="331">
        <v>1562235240.246959</v>
      </c>
      <c r="M20" s="331">
        <v>269957115.73573637</v>
      </c>
      <c r="N20" s="330">
        <v>0.20890016677937812</v>
      </c>
      <c r="O20" s="326">
        <v>319900451.97143829</v>
      </c>
      <c r="P20" s="326">
        <v>44070178.830800474</v>
      </c>
      <c r="Q20" s="330">
        <v>0.15977281365461424</v>
      </c>
    </row>
    <row r="21" spans="1:17">
      <c r="A21" s="346"/>
      <c r="B21" s="346"/>
      <c r="C21" s="227" t="s">
        <v>159</v>
      </c>
      <c r="D21" s="326">
        <v>577855750.80407321</v>
      </c>
      <c r="E21" s="326">
        <v>49708444.302063644</v>
      </c>
      <c r="F21" s="327">
        <v>9.4118522787305939E-2</v>
      </c>
      <c r="G21" s="335">
        <v>23.089078961365956</v>
      </c>
      <c r="H21" s="335">
        <v>-0.1992314296726434</v>
      </c>
      <c r="I21" s="336">
        <v>3.770959426396987</v>
      </c>
      <c r="J21" s="336">
        <v>0.19614343824353053</v>
      </c>
      <c r="K21" s="327">
        <v>5.4868121574237143E-2</v>
      </c>
      <c r="L21" s="328">
        <v>2179070590.5923281</v>
      </c>
      <c r="M21" s="328">
        <v>291041155.20876026</v>
      </c>
      <c r="N21" s="327">
        <v>0.15415075091222452</v>
      </c>
      <c r="O21" s="326">
        <v>1609975765.5264368</v>
      </c>
      <c r="P21" s="326">
        <v>114061399.18300629</v>
      </c>
      <c r="Q21" s="327">
        <v>7.6248615394886976E-2</v>
      </c>
    </row>
    <row r="22" spans="1:17">
      <c r="A22" s="346"/>
      <c r="B22" s="346"/>
      <c r="C22" s="227" t="s">
        <v>160</v>
      </c>
      <c r="D22" s="326">
        <v>825774493.19057345</v>
      </c>
      <c r="E22" s="326">
        <v>122951955.02413249</v>
      </c>
      <c r="F22" s="330">
        <v>0.17494025639088892</v>
      </c>
      <c r="G22" s="337">
        <v>32.995038036791499</v>
      </c>
      <c r="H22" s="337">
        <v>2.004537437551253</v>
      </c>
      <c r="I22" s="338">
        <v>2.4246675360651619</v>
      </c>
      <c r="J22" s="338">
        <v>8.1287969202461952E-2</v>
      </c>
      <c r="K22" s="330">
        <v>3.4688349404398758E-2</v>
      </c>
      <c r="L22" s="331">
        <v>2002228605.7498457</v>
      </c>
      <c r="M22" s="331">
        <v>355248630.68002796</v>
      </c>
      <c r="N22" s="330">
        <v>0.21569699453387009</v>
      </c>
      <c r="O22" s="326">
        <v>395936083.14599741</v>
      </c>
      <c r="P22" s="326">
        <v>56069084.977447212</v>
      </c>
      <c r="Q22" s="330">
        <v>0.16497360814550424</v>
      </c>
    </row>
    <row r="23" spans="1:17">
      <c r="A23" s="346"/>
      <c r="B23" s="346"/>
      <c r="C23" s="227" t="s">
        <v>161</v>
      </c>
      <c r="D23" s="326">
        <v>1098348763.8046246</v>
      </c>
      <c r="E23" s="326">
        <v>62561543.820371151</v>
      </c>
      <c r="F23" s="327">
        <v>6.0399995880739139E-2</v>
      </c>
      <c r="G23" s="335">
        <v>43.886145113751994</v>
      </c>
      <c r="H23" s="335">
        <v>-1.7862155725606002</v>
      </c>
      <c r="I23" s="336">
        <v>2.7598402634407035</v>
      </c>
      <c r="J23" s="336">
        <v>8.7023933040656587E-2</v>
      </c>
      <c r="K23" s="327">
        <v>3.2558890055730656E-2</v>
      </c>
      <c r="L23" s="328">
        <v>3031267141.6483259</v>
      </c>
      <c r="M23" s="328">
        <v>262798145.25474739</v>
      </c>
      <c r="N23" s="327">
        <v>9.492544276171723E-2</v>
      </c>
      <c r="O23" s="326">
        <v>594747685.39061201</v>
      </c>
      <c r="P23" s="326">
        <v>23614353.456849217</v>
      </c>
      <c r="Q23" s="327">
        <v>4.1346480999270227E-2</v>
      </c>
    </row>
    <row r="24" spans="1:17">
      <c r="A24" s="346" t="s">
        <v>60</v>
      </c>
      <c r="B24" s="346" t="s">
        <v>126</v>
      </c>
      <c r="C24" s="227" t="s">
        <v>120</v>
      </c>
      <c r="D24" s="326">
        <v>57018396.734520979</v>
      </c>
      <c r="E24" s="326">
        <v>-12383.935157954693</v>
      </c>
      <c r="F24" s="330">
        <v>-2.1714475959363385E-4</v>
      </c>
      <c r="G24" s="337">
        <v>16.940592353921993</v>
      </c>
      <c r="H24" s="337">
        <v>-1.6543823501315664</v>
      </c>
      <c r="I24" s="338">
        <v>3.7959096066492055</v>
      </c>
      <c r="J24" s="338">
        <v>0.2461357596752527</v>
      </c>
      <c r="K24" s="330">
        <v>6.9338434020261339E-2</v>
      </c>
      <c r="L24" s="331">
        <v>216436679.92030388</v>
      </c>
      <c r="M24" s="331">
        <v>13990306.226569951</v>
      </c>
      <c r="N24" s="330">
        <v>6.9106232783081825E-2</v>
      </c>
      <c r="O24" s="326">
        <v>170470551.1829983</v>
      </c>
      <c r="P24" s="326">
        <v>506503.81691229343</v>
      </c>
      <c r="Q24" s="330">
        <v>2.9800644592872841E-3</v>
      </c>
    </row>
    <row r="25" spans="1:17">
      <c r="A25" s="346"/>
      <c r="B25" s="346"/>
      <c r="C25" s="227" t="s">
        <v>121</v>
      </c>
      <c r="D25" s="326">
        <v>45898397.79849568</v>
      </c>
      <c r="E25" s="326">
        <v>-380251.42331460118</v>
      </c>
      <c r="F25" s="327">
        <v>-8.2165627067480526E-3</v>
      </c>
      <c r="G25" s="335">
        <v>13.636757456067013</v>
      </c>
      <c r="H25" s="335">
        <v>-1.452468072891099</v>
      </c>
      <c r="I25" s="336">
        <v>2.9422473900323074</v>
      </c>
      <c r="J25" s="336">
        <v>5.928605613464466E-2</v>
      </c>
      <c r="K25" s="327">
        <v>2.0564291111907489E-2</v>
      </c>
      <c r="L25" s="328">
        <v>135044441.12928852</v>
      </c>
      <c r="M25" s="328">
        <v>1624884.8377963156</v>
      </c>
      <c r="N25" s="327">
        <v>1.2178760617718602E-2</v>
      </c>
      <c r="O25" s="326">
        <v>26862078.34664917</v>
      </c>
      <c r="P25" s="326">
        <v>-601058.18101973459</v>
      </c>
      <c r="Q25" s="327">
        <v>-2.1885999088784813E-2</v>
      </c>
    </row>
    <row r="26" spans="1:17">
      <c r="A26" s="346"/>
      <c r="B26" s="346"/>
      <c r="C26" s="227" t="s">
        <v>122</v>
      </c>
      <c r="D26" s="326">
        <v>75119200.583176062</v>
      </c>
      <c r="E26" s="326">
        <v>2638796.8495288044</v>
      </c>
      <c r="F26" s="330">
        <v>3.6407038504171679E-2</v>
      </c>
      <c r="G26" s="337">
        <v>22.318476630571919</v>
      </c>
      <c r="H26" s="337">
        <v>-1.3138716932748551</v>
      </c>
      <c r="I26" s="338">
        <v>2.7665308877138779</v>
      </c>
      <c r="J26" s="338">
        <v>0.12924157795567348</v>
      </c>
      <c r="K26" s="330">
        <v>4.900546082580632E-2</v>
      </c>
      <c r="L26" s="331">
        <v>207819588.67373094</v>
      </c>
      <c r="M26" s="331">
        <v>16667794.740024388</v>
      </c>
      <c r="N26" s="330">
        <v>8.7196643029177914E-2</v>
      </c>
      <c r="O26" s="326">
        <v>40710719.813481629</v>
      </c>
      <c r="P26" s="326">
        <v>1952811.1256856173</v>
      </c>
      <c r="Q26" s="330">
        <v>5.0384842521199125E-2</v>
      </c>
    </row>
    <row r="27" spans="1:17">
      <c r="A27" s="346"/>
      <c r="B27" s="346"/>
      <c r="C27" s="227" t="s">
        <v>123</v>
      </c>
      <c r="D27" s="326">
        <v>90832898.167643696</v>
      </c>
      <c r="E27" s="326">
        <v>12520126.386068478</v>
      </c>
      <c r="F27" s="327">
        <v>0.15987336549635586</v>
      </c>
      <c r="G27" s="335">
        <v>26.987133772769472</v>
      </c>
      <c r="H27" s="335">
        <v>1.4531327792160234</v>
      </c>
      <c r="I27" s="336">
        <v>2.4808075136556584</v>
      </c>
      <c r="J27" s="336">
        <v>0.10932562941113355</v>
      </c>
      <c r="K27" s="327">
        <v>4.6100132637513717E-2</v>
      </c>
      <c r="L27" s="328">
        <v>225338936.26140979</v>
      </c>
      <c r="M27" s="328">
        <v>39621616.676428318</v>
      </c>
      <c r="N27" s="327">
        <v>0.21334368148845728</v>
      </c>
      <c r="O27" s="326">
        <v>45146643.672672272</v>
      </c>
      <c r="P27" s="326">
        <v>6132456.7783632874</v>
      </c>
      <c r="Q27" s="327">
        <v>0.15718530274580275</v>
      </c>
    </row>
    <row r="28" spans="1:17">
      <c r="A28" s="346"/>
      <c r="B28" s="346"/>
      <c r="C28" s="227" t="s">
        <v>159</v>
      </c>
      <c r="D28" s="326">
        <v>74887393.714960992</v>
      </c>
      <c r="E28" s="326">
        <v>5697763.4096089453</v>
      </c>
      <c r="F28" s="330">
        <v>8.2349961756743251E-2</v>
      </c>
      <c r="G28" s="337">
        <v>22.249605075351688</v>
      </c>
      <c r="H28" s="337">
        <v>-0.30978145597916651</v>
      </c>
      <c r="I28" s="338">
        <v>3.8983866066561328</v>
      </c>
      <c r="J28" s="338">
        <v>0.26420113441669546</v>
      </c>
      <c r="K28" s="330">
        <v>7.2698858226927787E-2</v>
      </c>
      <c r="L28" s="331">
        <v>291940012.66578859</v>
      </c>
      <c r="M28" s="331">
        <v>40492063.38046068</v>
      </c>
      <c r="N28" s="330">
        <v>0.16103556817841747</v>
      </c>
      <c r="O28" s="326">
        <v>207430986.17975891</v>
      </c>
      <c r="P28" s="326">
        <v>11757233.328390598</v>
      </c>
      <c r="Q28" s="330">
        <v>6.00858988855867E-2</v>
      </c>
    </row>
    <row r="29" spans="1:17">
      <c r="A29" s="346"/>
      <c r="B29" s="346"/>
      <c r="C29" s="227" t="s">
        <v>160</v>
      </c>
      <c r="D29" s="326">
        <v>116275945.83671343</v>
      </c>
      <c r="E29" s="326">
        <v>16445715.059933335</v>
      </c>
      <c r="F29" s="327">
        <v>0.16473682302413856</v>
      </c>
      <c r="G29" s="335">
        <v>34.546453632462409</v>
      </c>
      <c r="H29" s="335">
        <v>1.9966516799704692</v>
      </c>
      <c r="I29" s="336">
        <v>2.4707479516719291</v>
      </c>
      <c r="J29" s="336">
        <v>9.9528542867045822E-2</v>
      </c>
      <c r="K29" s="327">
        <v>4.1973569589331731E-2</v>
      </c>
      <c r="L29" s="328">
        <v>287288555.00477588</v>
      </c>
      <c r="M29" s="328">
        <v>50569174.201404333</v>
      </c>
      <c r="N29" s="327">
        <v>0.21362498511859948</v>
      </c>
      <c r="O29" s="326">
        <v>55744984.694385171</v>
      </c>
      <c r="P29" s="326">
        <v>7561679.4670713097</v>
      </c>
      <c r="Q29" s="327">
        <v>0.15693567370269965</v>
      </c>
    </row>
    <row r="30" spans="1:17">
      <c r="A30" s="346"/>
      <c r="B30" s="346"/>
      <c r="C30" s="227" t="s">
        <v>161</v>
      </c>
      <c r="D30" s="326">
        <v>145310424.74532124</v>
      </c>
      <c r="E30" s="326">
        <v>7785206.0757024586</v>
      </c>
      <c r="F30" s="330">
        <v>5.6609297923787397E-2</v>
      </c>
      <c r="G30" s="337">
        <v>43.172814589074164</v>
      </c>
      <c r="H30" s="337">
        <v>-1.6674967709034405</v>
      </c>
      <c r="I30" s="338">
        <v>2.7994735249155496</v>
      </c>
      <c r="J30" s="338">
        <v>9.0367337584509322E-2</v>
      </c>
      <c r="K30" s="330">
        <v>3.3356882800351761E-2</v>
      </c>
      <c r="L30" s="331">
        <v>406792686.96876019</v>
      </c>
      <c r="M30" s="331">
        <v>34222266.156841636</v>
      </c>
      <c r="N30" s="330">
        <v>9.1854490440393177E-2</v>
      </c>
      <c r="O30" s="326">
        <v>78348659.181152046</v>
      </c>
      <c r="P30" s="326">
        <v>2389421.9640930593</v>
      </c>
      <c r="Q30" s="330">
        <v>3.1456634527083444E-2</v>
      </c>
    </row>
    <row r="31" spans="1:17">
      <c r="A31" s="346"/>
      <c r="B31" s="346" t="s">
        <v>127</v>
      </c>
      <c r="C31" s="227" t="s">
        <v>120</v>
      </c>
      <c r="D31" s="326">
        <v>776427137.17314768</v>
      </c>
      <c r="E31" s="326">
        <v>26512989.569679976</v>
      </c>
      <c r="F31" s="327">
        <v>3.5354699807182803E-2</v>
      </c>
      <c r="G31" s="335">
        <v>18.232320197019213</v>
      </c>
      <c r="H31" s="335">
        <v>-1.1128987288335388</v>
      </c>
      <c r="I31" s="336">
        <v>3.6046637583989201</v>
      </c>
      <c r="J31" s="336">
        <v>0.15271774927859827</v>
      </c>
      <c r="K31" s="327">
        <v>4.4241059644358739E-2</v>
      </c>
      <c r="L31" s="328">
        <v>2798758762.4054723</v>
      </c>
      <c r="M31" s="328">
        <v>210095613.40281391</v>
      </c>
      <c r="N31" s="327">
        <v>8.1159888834419436E-2</v>
      </c>
      <c r="O31" s="326">
        <v>2321577573.7410994</v>
      </c>
      <c r="P31" s="326">
        <v>90465362.707788944</v>
      </c>
      <c r="Q31" s="327">
        <v>4.0547204331731528E-2</v>
      </c>
    </row>
    <row r="32" spans="1:17">
      <c r="A32" s="346"/>
      <c r="B32" s="346"/>
      <c r="C32" s="227" t="s">
        <v>121</v>
      </c>
      <c r="D32" s="326">
        <v>604022385.20153439</v>
      </c>
      <c r="E32" s="326">
        <v>-3257469.4394965172</v>
      </c>
      <c r="F32" s="330">
        <v>-5.3640334264373705E-3</v>
      </c>
      <c r="G32" s="337">
        <v>14.183854486664798</v>
      </c>
      <c r="H32" s="337">
        <v>-1.4818877517424074</v>
      </c>
      <c r="I32" s="338">
        <v>2.9380573629670312</v>
      </c>
      <c r="J32" s="338">
        <v>3.438788443130969E-2</v>
      </c>
      <c r="K32" s="330">
        <v>1.1842905911126978E-2</v>
      </c>
      <c r="L32" s="331">
        <v>1774652416.2382765</v>
      </c>
      <c r="M32" s="331">
        <v>11312437.387505531</v>
      </c>
      <c r="N32" s="330">
        <v>6.4153467415161963E-3</v>
      </c>
      <c r="O32" s="326">
        <v>359692548.68610919</v>
      </c>
      <c r="P32" s="326">
        <v>-7379739.0518759489</v>
      </c>
      <c r="Q32" s="330">
        <v>-2.0104320861027734E-2</v>
      </c>
    </row>
    <row r="33" spans="1:17">
      <c r="A33" s="346"/>
      <c r="B33" s="346"/>
      <c r="C33" s="227" t="s">
        <v>122</v>
      </c>
      <c r="D33" s="326">
        <v>1011459061.1183319</v>
      </c>
      <c r="E33" s="326">
        <v>55119911.392954826</v>
      </c>
      <c r="F33" s="327">
        <v>5.7636364054303425E-2</v>
      </c>
      <c r="G33" s="335">
        <v>23.751417983183334</v>
      </c>
      <c r="H33" s="335">
        <v>-0.91885964516173502</v>
      </c>
      <c r="I33" s="336">
        <v>2.6618344266611258</v>
      </c>
      <c r="J33" s="336">
        <v>0.10366691310716236</v>
      </c>
      <c r="K33" s="327">
        <v>4.0523895545503945E-2</v>
      </c>
      <c r="L33" s="328">
        <v>2692336550.0431156</v>
      </c>
      <c r="M33" s="328">
        <v>245860805.27583599</v>
      </c>
      <c r="N33" s="327">
        <v>0.10049590959636652</v>
      </c>
      <c r="O33" s="326">
        <v>537748731.0628401</v>
      </c>
      <c r="P33" s="326">
        <v>30599975.493706524</v>
      </c>
      <c r="Q33" s="327">
        <v>6.0337278081983171E-2</v>
      </c>
    </row>
    <row r="34" spans="1:17">
      <c r="A34" s="346"/>
      <c r="B34" s="346"/>
      <c r="C34" s="227" t="s">
        <v>123</v>
      </c>
      <c r="D34" s="326">
        <v>1077398802.7672124</v>
      </c>
      <c r="E34" s="326">
        <v>154258029.63597763</v>
      </c>
      <c r="F34" s="330">
        <v>0.16710130689249506</v>
      </c>
      <c r="G34" s="337">
        <v>25.299836921537633</v>
      </c>
      <c r="H34" s="337">
        <v>1.485963809961568</v>
      </c>
      <c r="I34" s="338">
        <v>2.4022259410089633</v>
      </c>
      <c r="J34" s="338">
        <v>7.4119153911536895E-2</v>
      </c>
      <c r="K34" s="330">
        <v>3.1836664160901813E-2</v>
      </c>
      <c r="L34" s="331">
        <v>2588155352.819397</v>
      </c>
      <c r="M34" s="331">
        <v>438985053.44620371</v>
      </c>
      <c r="N34" s="330">
        <v>0.20425791924178086</v>
      </c>
      <c r="O34" s="326">
        <v>535245641.51591027</v>
      </c>
      <c r="P34" s="326">
        <v>74814245.112234414</v>
      </c>
      <c r="Q34" s="330">
        <v>0.16248727974806093</v>
      </c>
    </row>
    <row r="35" spans="1:17">
      <c r="A35" s="346"/>
      <c r="B35" s="346"/>
      <c r="C35" s="227" t="s">
        <v>159</v>
      </c>
      <c r="D35" s="326">
        <v>978373161.13600218</v>
      </c>
      <c r="E35" s="326">
        <v>78934169.437005043</v>
      </c>
      <c r="F35" s="327">
        <v>8.7759336837179125E-2</v>
      </c>
      <c r="G35" s="335">
        <v>22.974483878740944</v>
      </c>
      <c r="H35" s="335">
        <v>-0.22796437546358561</v>
      </c>
      <c r="I35" s="336">
        <v>3.7054962882549112</v>
      </c>
      <c r="J35" s="336">
        <v>0.16393187529843933</v>
      </c>
      <c r="K35" s="327">
        <v>4.6287983552892722E-2</v>
      </c>
      <c r="L35" s="328">
        <v>3625358117.1176801</v>
      </c>
      <c r="M35" s="328">
        <v>439936992.49106026</v>
      </c>
      <c r="N35" s="327">
        <v>0.13810952313020389</v>
      </c>
      <c r="O35" s="326">
        <v>2744942971.6503434</v>
      </c>
      <c r="P35" s="326">
        <v>196553883.2870388</v>
      </c>
      <c r="Q35" s="327">
        <v>7.7128678734562847E-2</v>
      </c>
    </row>
    <row r="36" spans="1:17">
      <c r="A36" s="346"/>
      <c r="B36" s="346"/>
      <c r="C36" s="227" t="s">
        <v>160</v>
      </c>
      <c r="D36" s="326">
        <v>1380639272.0793633</v>
      </c>
      <c r="E36" s="326">
        <v>208792237.09606981</v>
      </c>
      <c r="F36" s="330">
        <v>0.17817362749827367</v>
      </c>
      <c r="G36" s="337">
        <v>32.42063044934109</v>
      </c>
      <c r="H36" s="337">
        <v>2.1909868137201904</v>
      </c>
      <c r="I36" s="338">
        <v>2.4002217118605884</v>
      </c>
      <c r="J36" s="338">
        <v>5.9436394943456428E-2</v>
      </c>
      <c r="K36" s="330">
        <v>2.5391647202288301E-2</v>
      </c>
      <c r="L36" s="331">
        <v>3313840357.0922861</v>
      </c>
      <c r="M36" s="331">
        <v>570798023.93051577</v>
      </c>
      <c r="N36" s="330">
        <v>0.20808939659074999</v>
      </c>
      <c r="O36" s="326">
        <v>661690297.87830818</v>
      </c>
      <c r="P36" s="326">
        <v>94518685.079436541</v>
      </c>
      <c r="Q36" s="330">
        <v>0.16664918156430092</v>
      </c>
    </row>
    <row r="37" spans="1:17">
      <c r="A37" s="346"/>
      <c r="B37" s="346"/>
      <c r="C37" s="227" t="s">
        <v>161</v>
      </c>
      <c r="D37" s="326">
        <v>1898006291.8757467</v>
      </c>
      <c r="E37" s="326">
        <v>95050495.421690226</v>
      </c>
      <c r="F37" s="327">
        <v>5.2719260011049492E-2</v>
      </c>
      <c r="G37" s="335">
        <v>44.569614832664712</v>
      </c>
      <c r="H37" s="335">
        <v>-1.9404752989881828</v>
      </c>
      <c r="I37" s="336">
        <v>2.7378005475911538</v>
      </c>
      <c r="J37" s="336">
        <v>7.2143329641128684E-2</v>
      </c>
      <c r="K37" s="327">
        <v>2.7063993507990946E-2</v>
      </c>
      <c r="L37" s="328">
        <v>5196362665.2288742</v>
      </c>
      <c r="M37" s="328">
        <v>390300532.76628208</v>
      </c>
      <c r="N37" s="327">
        <v>8.1210047229725441E-2</v>
      </c>
      <c r="O37" s="326">
        <v>1030300208.1665794</v>
      </c>
      <c r="P37" s="326">
        <v>34508978.784725547</v>
      </c>
      <c r="Q37" s="327">
        <v>3.46548330277495E-2</v>
      </c>
    </row>
    <row r="38" spans="1:17">
      <c r="A38" s="346"/>
      <c r="B38" s="346" t="s">
        <v>128</v>
      </c>
      <c r="C38" s="227" t="s">
        <v>120</v>
      </c>
      <c r="D38" s="326">
        <v>445679618.19837242</v>
      </c>
      <c r="E38" s="326">
        <v>10165592.755274534</v>
      </c>
      <c r="F38" s="330">
        <v>2.3341596737170341E-2</v>
      </c>
      <c r="G38" s="337">
        <v>17.85498191777921</v>
      </c>
      <c r="H38" s="337">
        <v>-1.3977279600894725</v>
      </c>
      <c r="I38" s="338">
        <v>3.634366066869176</v>
      </c>
      <c r="J38" s="338">
        <v>0.17637419659097997</v>
      </c>
      <c r="K38" s="330">
        <v>5.1004803714819212E-2</v>
      </c>
      <c r="L38" s="331">
        <v>1619762881.0753748</v>
      </c>
      <c r="M38" s="331">
        <v>113758921.70101094</v>
      </c>
      <c r="N38" s="330">
        <v>7.553693401195942E-2</v>
      </c>
      <c r="O38" s="326">
        <v>1332743054.4623442</v>
      </c>
      <c r="P38" s="326">
        <v>35369198.347668886</v>
      </c>
      <c r="Q38" s="330">
        <v>2.7262148208837184E-2</v>
      </c>
    </row>
    <row r="39" spans="1:17">
      <c r="A39" s="346"/>
      <c r="B39" s="346"/>
      <c r="C39" s="227" t="s">
        <v>121</v>
      </c>
      <c r="D39" s="326">
        <v>336542327.08147722</v>
      </c>
      <c r="E39" s="326">
        <v>-2906624.1945796013</v>
      </c>
      <c r="F39" s="327">
        <v>-8.5627726456452939E-3</v>
      </c>
      <c r="G39" s="335">
        <v>13.482683343020906</v>
      </c>
      <c r="H39" s="335">
        <v>-1.5232907369541042</v>
      </c>
      <c r="I39" s="336">
        <v>2.9877081054052543</v>
      </c>
      <c r="J39" s="336">
        <v>7.0992789812745372E-2</v>
      </c>
      <c r="K39" s="327">
        <v>2.4339979096768213E-2</v>
      </c>
      <c r="L39" s="328">
        <v>1005490238.4332757</v>
      </c>
      <c r="M39" s="328">
        <v>15414283.384585381</v>
      </c>
      <c r="N39" s="327">
        <v>1.5568788743917462E-2</v>
      </c>
      <c r="O39" s="326">
        <v>201772336.37299109</v>
      </c>
      <c r="P39" s="326">
        <v>-3501395.2023923993</v>
      </c>
      <c r="Q39" s="327">
        <v>-1.7057200526929418E-2</v>
      </c>
    </row>
    <row r="40" spans="1:17">
      <c r="A40" s="346"/>
      <c r="B40" s="346"/>
      <c r="C40" s="227" t="s">
        <v>122</v>
      </c>
      <c r="D40" s="326">
        <v>591413085.34357941</v>
      </c>
      <c r="E40" s="326">
        <v>33518821.493707657</v>
      </c>
      <c r="F40" s="330">
        <v>6.008095738859847E-2</v>
      </c>
      <c r="G40" s="337">
        <v>23.693410049654783</v>
      </c>
      <c r="H40" s="337">
        <v>-0.96934654813948029</v>
      </c>
      <c r="I40" s="338">
        <v>2.6767524984799342</v>
      </c>
      <c r="J40" s="338">
        <v>0.11168947994789002</v>
      </c>
      <c r="K40" s="330">
        <v>4.3542587118116351E-2</v>
      </c>
      <c r="L40" s="331">
        <v>1583066453.8271527</v>
      </c>
      <c r="M40" s="331">
        <v>152032509.37468791</v>
      </c>
      <c r="N40" s="330">
        <v>0.10623962482794763</v>
      </c>
      <c r="O40" s="326">
        <v>315871345.91365778</v>
      </c>
      <c r="P40" s="326">
        <v>20355385.390164435</v>
      </c>
      <c r="Q40" s="330">
        <v>6.8880832541517473E-2</v>
      </c>
    </row>
    <row r="41" spans="1:17">
      <c r="A41" s="346"/>
      <c r="B41" s="346"/>
      <c r="C41" s="227" t="s">
        <v>123</v>
      </c>
      <c r="D41" s="326">
        <v>643704614.52015984</v>
      </c>
      <c r="E41" s="326">
        <v>90791642.72825253</v>
      </c>
      <c r="F41" s="327">
        <v>0.16420602763941411</v>
      </c>
      <c r="G41" s="335">
        <v>25.788332657233603</v>
      </c>
      <c r="H41" s="335">
        <v>1.3457833666812711</v>
      </c>
      <c r="I41" s="336">
        <v>2.4249767953157799</v>
      </c>
      <c r="J41" s="336">
        <v>9.0519570206796907E-2</v>
      </c>
      <c r="K41" s="327">
        <v>3.8775424639691587E-2</v>
      </c>
      <c r="L41" s="328">
        <v>1560968753.2490766</v>
      </c>
      <c r="M41" s="328">
        <v>270217071.39297938</v>
      </c>
      <c r="N41" s="327">
        <v>0.20934861072922098</v>
      </c>
      <c r="O41" s="326">
        <v>319729529.73382723</v>
      </c>
      <c r="P41" s="326">
        <v>44101066.650405943</v>
      </c>
      <c r="Q41" s="327">
        <v>0.16000185959408111</v>
      </c>
    </row>
    <row r="42" spans="1:17">
      <c r="A42" s="346"/>
      <c r="B42" s="346"/>
      <c r="C42" s="227" t="s">
        <v>159</v>
      </c>
      <c r="D42" s="326">
        <v>571674009.54967034</v>
      </c>
      <c r="E42" s="326">
        <v>48810618.761144161</v>
      </c>
      <c r="F42" s="330">
        <v>9.3352526914407319E-2</v>
      </c>
      <c r="G42" s="337">
        <v>22.902615885006565</v>
      </c>
      <c r="H42" s="337">
        <v>-0.21153562450759011</v>
      </c>
      <c r="I42" s="338">
        <v>3.7409546147953177</v>
      </c>
      <c r="J42" s="338">
        <v>0.19284952304221425</v>
      </c>
      <c r="K42" s="330">
        <v>5.4352821592138396E-2</v>
      </c>
      <c r="L42" s="331">
        <v>2138606524.1833818</v>
      </c>
      <c r="M42" s="331">
        <v>283432265.03531933</v>
      </c>
      <c r="N42" s="330">
        <v>0.15277932174709979</v>
      </c>
      <c r="O42" s="326">
        <v>1594891588.18836</v>
      </c>
      <c r="P42" s="326">
        <v>112429437.75688958</v>
      </c>
      <c r="Q42" s="330">
        <v>7.5839668300581572E-2</v>
      </c>
    </row>
    <row r="43" spans="1:17">
      <c r="A43" s="346"/>
      <c r="B43" s="346"/>
      <c r="C43" s="227" t="s">
        <v>160</v>
      </c>
      <c r="D43" s="326">
        <v>825381744.46780503</v>
      </c>
      <c r="E43" s="326">
        <v>123013150.29246318</v>
      </c>
      <c r="F43" s="327">
        <v>0.1751404480675765</v>
      </c>
      <c r="G43" s="335">
        <v>33.066749119718978</v>
      </c>
      <c r="H43" s="335">
        <v>2.0172352556674937</v>
      </c>
      <c r="I43" s="336">
        <v>2.4238253586450784</v>
      </c>
      <c r="J43" s="336">
        <v>8.164698128827963E-2</v>
      </c>
      <c r="K43" s="327">
        <v>3.485942064772201E-2</v>
      </c>
      <c r="L43" s="328">
        <v>2000581202.8037782</v>
      </c>
      <c r="M43" s="328">
        <v>355508668.59180021</v>
      </c>
      <c r="N43" s="327">
        <v>0.21610516326691689</v>
      </c>
      <c r="O43" s="326">
        <v>395707938.78652549</v>
      </c>
      <c r="P43" s="326">
        <v>56109695.058851302</v>
      </c>
      <c r="Q43" s="327">
        <v>0.16522374922482225</v>
      </c>
    </row>
    <row r="44" spans="1:17">
      <c r="A44" s="346"/>
      <c r="B44" s="346"/>
      <c r="C44" s="227" t="s">
        <v>161</v>
      </c>
      <c r="D44" s="326">
        <v>1098307911.3701606</v>
      </c>
      <c r="E44" s="326">
        <v>62555175.936143398</v>
      </c>
      <c r="F44" s="330">
        <v>6.0395858776014291E-2</v>
      </c>
      <c r="G44" s="337">
        <v>44.000818293960045</v>
      </c>
      <c r="H44" s="337">
        <v>-1.7865634102955497</v>
      </c>
      <c r="I44" s="338">
        <v>2.7598879606992996</v>
      </c>
      <c r="J44" s="338">
        <v>8.7015663715173996E-2</v>
      </c>
      <c r="K44" s="330">
        <v>3.2555114516079252E-2</v>
      </c>
      <c r="L44" s="331">
        <v>3031206781.7312994</v>
      </c>
      <c r="M44" s="331">
        <v>262771988.66418648</v>
      </c>
      <c r="N44" s="330">
        <v>9.4917167390843549E-2</v>
      </c>
      <c r="O44" s="326">
        <v>594728933.69831562</v>
      </c>
      <c r="P44" s="326">
        <v>23609075.860496402</v>
      </c>
      <c r="Q44" s="330">
        <v>4.1338215676613131E-2</v>
      </c>
    </row>
    <row r="45" spans="1:17">
      <c r="A45" s="346" t="s">
        <v>61</v>
      </c>
      <c r="B45" s="346" t="s">
        <v>126</v>
      </c>
      <c r="C45" s="227" t="s">
        <v>120</v>
      </c>
      <c r="D45" s="326">
        <v>43352324.21803619</v>
      </c>
      <c r="E45" s="326">
        <v>-423414.47687544674</v>
      </c>
      <c r="F45" s="327">
        <v>-9.6723548133903492E-3</v>
      </c>
      <c r="G45" s="335">
        <v>23.580177667015885</v>
      </c>
      <c r="H45" s="335">
        <v>-2.005520291523851</v>
      </c>
      <c r="I45" s="336">
        <v>3.8403678033164681</v>
      </c>
      <c r="J45" s="336">
        <v>0.25932289345012771</v>
      </c>
      <c r="K45" s="327">
        <v>7.2415426216982784E-2</v>
      </c>
      <c r="L45" s="328">
        <v>166488870.12588295</v>
      </c>
      <c r="M45" s="328">
        <v>9725983.8968306482</v>
      </c>
      <c r="N45" s="327">
        <v>6.2042643707258857E-2</v>
      </c>
      <c r="O45" s="326">
        <v>128906964.37412596</v>
      </c>
      <c r="P45" s="326">
        <v>-939747.17143121362</v>
      </c>
      <c r="Q45" s="327">
        <v>-7.2373582684186815E-3</v>
      </c>
    </row>
    <row r="46" spans="1:17">
      <c r="A46" s="346"/>
      <c r="B46" s="346"/>
      <c r="C46" s="227" t="s">
        <v>121</v>
      </c>
      <c r="D46" s="326">
        <v>19182245.38081279</v>
      </c>
      <c r="E46" s="326">
        <v>-708902.47161365673</v>
      </c>
      <c r="F46" s="330">
        <v>-3.5639093172150964E-2</v>
      </c>
      <c r="G46" s="337">
        <v>10.433598712192643</v>
      </c>
      <c r="H46" s="337">
        <v>-1.1922222601898493</v>
      </c>
      <c r="I46" s="338">
        <v>3.3426056760515812</v>
      </c>
      <c r="J46" s="338">
        <v>8.9664660187625866E-2</v>
      </c>
      <c r="K46" s="330">
        <v>2.756418261208823E-2</v>
      </c>
      <c r="L46" s="331">
        <v>64118682.289319061</v>
      </c>
      <c r="M46" s="331">
        <v>-586048.41245315969</v>
      </c>
      <c r="N46" s="330">
        <v>-9.0572730323890856E-3</v>
      </c>
      <c r="O46" s="326">
        <v>13816253.414490223</v>
      </c>
      <c r="P46" s="326">
        <v>-466706.6651643049</v>
      </c>
      <c r="Q46" s="330">
        <v>-3.2675766267043535E-2</v>
      </c>
    </row>
    <row r="47" spans="1:17">
      <c r="A47" s="346"/>
      <c r="B47" s="346"/>
      <c r="C47" s="227" t="s">
        <v>122</v>
      </c>
      <c r="D47" s="326">
        <v>33184207.525924362</v>
      </c>
      <c r="E47" s="326">
        <v>1885305.674520947</v>
      </c>
      <c r="F47" s="327">
        <v>6.0235521472022879E-2</v>
      </c>
      <c r="G47" s="335">
        <v>18.049539980024349</v>
      </c>
      <c r="H47" s="335">
        <v>-0.24379493740723746</v>
      </c>
      <c r="I47" s="336">
        <v>3.2480302861468959</v>
      </c>
      <c r="J47" s="336">
        <v>0.12258990378741297</v>
      </c>
      <c r="K47" s="327">
        <v>3.9223241780368373E-2</v>
      </c>
      <c r="L47" s="328">
        <v>107783311.06598608</v>
      </c>
      <c r="M47" s="328">
        <v>9960459.2961038649</v>
      </c>
      <c r="N47" s="327">
        <v>0.10182139567485497</v>
      </c>
      <c r="O47" s="326">
        <v>22276479.737421274</v>
      </c>
      <c r="P47" s="326">
        <v>1312768.4655005448</v>
      </c>
      <c r="Q47" s="327">
        <v>6.2620995322469286E-2</v>
      </c>
    </row>
    <row r="48" spans="1:17">
      <c r="A48" s="346"/>
      <c r="B48" s="346"/>
      <c r="C48" s="227" t="s">
        <v>123</v>
      </c>
      <c r="D48" s="326">
        <v>59874520.048314825</v>
      </c>
      <c r="E48" s="326">
        <v>6996511.563579455</v>
      </c>
      <c r="F48" s="330">
        <v>0.13231420327789353</v>
      </c>
      <c r="G48" s="337">
        <v>32.566923364149986</v>
      </c>
      <c r="H48" s="337">
        <v>1.6612026596173521</v>
      </c>
      <c r="I48" s="338">
        <v>2.6021541044713623</v>
      </c>
      <c r="J48" s="338">
        <v>0.11740996624355216</v>
      </c>
      <c r="K48" s="330">
        <v>4.7252336543307939E-2</v>
      </c>
      <c r="L48" s="331">
        <v>155802728.0969753</v>
      </c>
      <c r="M48" s="331">
        <v>24414406.473368675</v>
      </c>
      <c r="N48" s="330">
        <v>0.18581869508394819</v>
      </c>
      <c r="O48" s="326">
        <v>29972423.521370173</v>
      </c>
      <c r="P48" s="326">
        <v>3502681.5651883632</v>
      </c>
      <c r="Q48" s="330">
        <v>0.13232775638639493</v>
      </c>
    </row>
    <row r="49" spans="1:17">
      <c r="A49" s="346"/>
      <c r="B49" s="346"/>
      <c r="C49" s="227" t="s">
        <v>159</v>
      </c>
      <c r="D49" s="326">
        <v>55778075.808078729</v>
      </c>
      <c r="E49" s="326">
        <v>3686376.7266945392</v>
      </c>
      <c r="F49" s="327">
        <v>7.0767066379140736E-2</v>
      </c>
      <c r="G49" s="335">
        <v>30.338787163147778</v>
      </c>
      <c r="H49" s="335">
        <v>-0.10735763253922315</v>
      </c>
      <c r="I49" s="336">
        <v>3.9552581311691579</v>
      </c>
      <c r="J49" s="336">
        <v>0.27998746280806541</v>
      </c>
      <c r="K49" s="327">
        <v>7.618145385001529E-2</v>
      </c>
      <c r="L49" s="328">
        <v>220616687.88087308</v>
      </c>
      <c r="M49" s="328">
        <v>29165594.181969315</v>
      </c>
      <c r="N49" s="327">
        <v>0.15233965823061951</v>
      </c>
      <c r="O49" s="326">
        <v>153954672.38228738</v>
      </c>
      <c r="P49" s="326">
        <v>7046095.0181405842</v>
      </c>
      <c r="Q49" s="327">
        <v>4.7962448105907475E-2</v>
      </c>
    </row>
    <row r="50" spans="1:17">
      <c r="A50" s="346"/>
      <c r="B50" s="346"/>
      <c r="C50" s="227" t="s">
        <v>160</v>
      </c>
      <c r="D50" s="326">
        <v>68292819.444811165</v>
      </c>
      <c r="E50" s="326">
        <v>7555032.2486447394</v>
      </c>
      <c r="F50" s="330">
        <v>0.12438767688793227</v>
      </c>
      <c r="G50" s="337">
        <v>37.145801175294665</v>
      </c>
      <c r="H50" s="337">
        <v>1.6462590955670393</v>
      </c>
      <c r="I50" s="338">
        <v>2.6577846806496397</v>
      </c>
      <c r="J50" s="338">
        <v>0.11618558645829458</v>
      </c>
      <c r="K50" s="330">
        <v>4.5713577221454388E-2</v>
      </c>
      <c r="L50" s="331">
        <v>181507609.31879094</v>
      </c>
      <c r="M50" s="331">
        <v>27136504.397827685</v>
      </c>
      <c r="N50" s="330">
        <v>0.17578745978220051</v>
      </c>
      <c r="O50" s="326">
        <v>34718243.443476081</v>
      </c>
      <c r="P50" s="326">
        <v>3839093.2920147888</v>
      </c>
      <c r="Q50" s="330">
        <v>0.12432639088783703</v>
      </c>
    </row>
    <row r="51" spans="1:17">
      <c r="A51" s="346"/>
      <c r="B51" s="346"/>
      <c r="C51" s="227" t="s">
        <v>161</v>
      </c>
      <c r="D51" s="326">
        <v>59729730.896878771</v>
      </c>
      <c r="E51" s="326">
        <v>1537863.2111531571</v>
      </c>
      <c r="F51" s="327">
        <v>2.6427459236376988E-2</v>
      </c>
      <c r="G51" s="335">
        <v>32.488169710759969</v>
      </c>
      <c r="H51" s="335">
        <v>-1.5233534442644228</v>
      </c>
      <c r="I51" s="336">
        <v>3.2337607868599911</v>
      </c>
      <c r="J51" s="336">
        <v>9.9858960469652924E-2</v>
      </c>
      <c r="K51" s="327">
        <v>3.1864099771329327E-2</v>
      </c>
      <c r="L51" s="328">
        <v>193151661.58402622</v>
      </c>
      <c r="M51" s="328">
        <v>10784061.162665814</v>
      </c>
      <c r="N51" s="327">
        <v>5.9133646205516976E-2</v>
      </c>
      <c r="O51" s="326">
        <v>41175474.513187766</v>
      </c>
      <c r="P51" s="326">
        <v>1039882.3334498331</v>
      </c>
      <c r="Q51" s="327">
        <v>2.5909231108213415E-2</v>
      </c>
    </row>
    <row r="52" spans="1:17">
      <c r="A52" s="346"/>
      <c r="B52" s="346" t="s">
        <v>127</v>
      </c>
      <c r="C52" s="227" t="s">
        <v>120</v>
      </c>
      <c r="D52" s="326">
        <v>588479756.51389122</v>
      </c>
      <c r="E52" s="326">
        <v>14871142.889487028</v>
      </c>
      <c r="F52" s="330">
        <v>2.5925592008673306E-2</v>
      </c>
      <c r="G52" s="337">
        <v>25.196784137331335</v>
      </c>
      <c r="H52" s="337">
        <v>-1.2665720333362316</v>
      </c>
      <c r="I52" s="338">
        <v>3.6445946889437901</v>
      </c>
      <c r="J52" s="338">
        <v>0.1559116583303326</v>
      </c>
      <c r="K52" s="330">
        <v>4.4690691863432705E-2</v>
      </c>
      <c r="L52" s="331">
        <v>2144770195.1414628</v>
      </c>
      <c r="M52" s="331">
        <v>143631558.57629251</v>
      </c>
      <c r="N52" s="330">
        <v>7.1774916515942713E-2</v>
      </c>
      <c r="O52" s="326">
        <v>1750358483.1830611</v>
      </c>
      <c r="P52" s="326">
        <v>53152751.287176132</v>
      </c>
      <c r="Q52" s="330">
        <v>3.1317800952628871E-2</v>
      </c>
    </row>
    <row r="53" spans="1:17">
      <c r="A53" s="346"/>
      <c r="B53" s="346"/>
      <c r="C53" s="227" t="s">
        <v>121</v>
      </c>
      <c r="D53" s="326">
        <v>263998773.74307978</v>
      </c>
      <c r="E53" s="326">
        <v>-7621760.6923587918</v>
      </c>
      <c r="F53" s="327">
        <v>-2.8060325807842804E-2</v>
      </c>
      <c r="G53" s="335">
        <v>11.30356658983483</v>
      </c>
      <c r="H53" s="335">
        <v>-1.2276102009285363</v>
      </c>
      <c r="I53" s="336">
        <v>3.3262713228777763</v>
      </c>
      <c r="J53" s="336">
        <v>3.1653016250301036E-2</v>
      </c>
      <c r="K53" s="327">
        <v>9.607491158119175E-3</v>
      </c>
      <c r="L53" s="328">
        <v>878131550.37650478</v>
      </c>
      <c r="M53" s="328">
        <v>-16754434.830429673</v>
      </c>
      <c r="N53" s="327">
        <v>-1.8722423981816363E-2</v>
      </c>
      <c r="O53" s="326">
        <v>191885967.31923443</v>
      </c>
      <c r="P53" s="326">
        <v>-5569931.7237473726</v>
      </c>
      <c r="Q53" s="327">
        <v>-2.8208484784417207E-2</v>
      </c>
    </row>
    <row r="54" spans="1:17">
      <c r="A54" s="346"/>
      <c r="B54" s="346"/>
      <c r="C54" s="227" t="s">
        <v>122</v>
      </c>
      <c r="D54" s="326">
        <v>435646618.93847716</v>
      </c>
      <c r="E54" s="326">
        <v>28718992.735871553</v>
      </c>
      <c r="F54" s="330">
        <v>7.0575185577527302E-2</v>
      </c>
      <c r="G54" s="337">
        <v>18.652967576280489</v>
      </c>
      <c r="H54" s="337">
        <v>-0.12058367819055249</v>
      </c>
      <c r="I54" s="338">
        <v>3.1276944113963832</v>
      </c>
      <c r="J54" s="338">
        <v>6.1346411969533499E-2</v>
      </c>
      <c r="K54" s="330">
        <v>2.0006343696475463E-2</v>
      </c>
      <c r="L54" s="331">
        <v>1362569495.3976047</v>
      </c>
      <c r="M54" s="331">
        <v>114787782.87972808</v>
      </c>
      <c r="N54" s="330">
        <v>9.1993480693109253E-2</v>
      </c>
      <c r="O54" s="326">
        <v>293106608.56105232</v>
      </c>
      <c r="P54" s="326">
        <v>20893449.097309947</v>
      </c>
      <c r="Q54" s="330">
        <v>7.6754000939814465E-2</v>
      </c>
    </row>
    <row r="55" spans="1:17">
      <c r="A55" s="346"/>
      <c r="B55" s="346"/>
      <c r="C55" s="227" t="s">
        <v>123</v>
      </c>
      <c r="D55" s="326">
        <v>714312844.79000986</v>
      </c>
      <c r="E55" s="326">
        <v>86567222.897108793</v>
      </c>
      <c r="F55" s="327">
        <v>0.13790175491160642</v>
      </c>
      <c r="G55" s="335">
        <v>30.584546634735574</v>
      </c>
      <c r="H55" s="335">
        <v>1.6235868754969047</v>
      </c>
      <c r="I55" s="336">
        <v>2.512437555184583</v>
      </c>
      <c r="J55" s="336">
        <v>7.616225328407511E-2</v>
      </c>
      <c r="K55" s="327">
        <v>3.1261759795644557E-2</v>
      </c>
      <c r="L55" s="328">
        <v>1794666417.4011569</v>
      </c>
      <c r="M55" s="328">
        <v>265305262.90730739</v>
      </c>
      <c r="N55" s="327">
        <v>0.17347456624469557</v>
      </c>
      <c r="O55" s="326">
        <v>357556747.7006672</v>
      </c>
      <c r="P55" s="326">
        <v>43383217.129169941</v>
      </c>
      <c r="Q55" s="327">
        <v>0.13808679887912173</v>
      </c>
    </row>
    <row r="56" spans="1:17">
      <c r="A56" s="346"/>
      <c r="B56" s="346"/>
      <c r="C56" s="227" t="s">
        <v>159</v>
      </c>
      <c r="D56" s="326">
        <v>727435547.41004813</v>
      </c>
      <c r="E56" s="326">
        <v>49691642.738119602</v>
      </c>
      <c r="F56" s="330">
        <v>7.331920271886995E-2</v>
      </c>
      <c r="G56" s="337">
        <v>31.146417967700767</v>
      </c>
      <c r="H56" s="337">
        <v>-0.12120583680541586</v>
      </c>
      <c r="I56" s="338">
        <v>3.7521090228124607</v>
      </c>
      <c r="J56" s="338">
        <v>0.16824493439538513</v>
      </c>
      <c r="K56" s="330">
        <v>4.6945121311700103E-2</v>
      </c>
      <c r="L56" s="331">
        <v>2729417480.9517632</v>
      </c>
      <c r="M56" s="331">
        <v>300475439.85447264</v>
      </c>
      <c r="N56" s="330">
        <v>0.12370630289668455</v>
      </c>
      <c r="O56" s="326">
        <v>2033752025.6385345</v>
      </c>
      <c r="P56" s="326">
        <v>120712565.5515511</v>
      </c>
      <c r="Q56" s="330">
        <v>6.3099882710240834E-2</v>
      </c>
    </row>
    <row r="57" spans="1:17">
      <c r="A57" s="346"/>
      <c r="B57" s="346"/>
      <c r="C57" s="227" t="s">
        <v>160</v>
      </c>
      <c r="D57" s="326">
        <v>816704005.21736157</v>
      </c>
      <c r="E57" s="326">
        <v>93097133.573064089</v>
      </c>
      <c r="F57" s="327">
        <v>0.12865706120439901</v>
      </c>
      <c r="G57" s="335">
        <v>34.968602225945943</v>
      </c>
      <c r="H57" s="335">
        <v>1.5850966142183651</v>
      </c>
      <c r="I57" s="336">
        <v>2.5686304157226445</v>
      </c>
      <c r="J57" s="336">
        <v>6.8072271780843074E-2</v>
      </c>
      <c r="K57" s="327">
        <v>2.7222831009054673E-2</v>
      </c>
      <c r="L57" s="328">
        <v>2097810748.4438202</v>
      </c>
      <c r="M57" s="328">
        <v>288389692.54142237</v>
      </c>
      <c r="N57" s="327">
        <v>0.15938230164874262</v>
      </c>
      <c r="O57" s="326">
        <v>415051077.48377359</v>
      </c>
      <c r="P57" s="326">
        <v>47560208.901885211</v>
      </c>
      <c r="Q57" s="327">
        <v>0.12941875014586199</v>
      </c>
    </row>
    <row r="58" spans="1:17">
      <c r="A58" s="346"/>
      <c r="B58" s="346"/>
      <c r="C58" s="227" t="s">
        <v>161</v>
      </c>
      <c r="D58" s="326">
        <v>790686092.00877082</v>
      </c>
      <c r="E58" s="326">
        <v>25743222.515440106</v>
      </c>
      <c r="F58" s="330">
        <v>3.3653784540133624E-2</v>
      </c>
      <c r="G58" s="337">
        <v>33.854600026950656</v>
      </c>
      <c r="H58" s="337">
        <v>-1.4359362809114558</v>
      </c>
      <c r="I58" s="338">
        <v>3.1669086391427976</v>
      </c>
      <c r="J58" s="338">
        <v>4.7463310254514557E-2</v>
      </c>
      <c r="K58" s="330">
        <v>1.521530440523209E-2</v>
      </c>
      <c r="L58" s="331">
        <v>2504030615.6326332</v>
      </c>
      <c r="M58" s="331">
        <v>117833154.52526331</v>
      </c>
      <c r="N58" s="330">
        <v>4.9381141521531967E-2</v>
      </c>
      <c r="O58" s="326">
        <v>548117354.61160493</v>
      </c>
      <c r="P58" s="326">
        <v>18551017.054804862</v>
      </c>
      <c r="Q58" s="330">
        <v>3.5030582080408615E-2</v>
      </c>
    </row>
    <row r="59" spans="1:17">
      <c r="A59" s="346"/>
      <c r="B59" s="346" t="s">
        <v>128</v>
      </c>
      <c r="C59" s="227" t="s">
        <v>120</v>
      </c>
      <c r="D59" s="326">
        <v>335262720.77245808</v>
      </c>
      <c r="E59" s="326">
        <v>2925677.5569998622</v>
      </c>
      <c r="F59" s="327">
        <v>8.8033447270670622E-3</v>
      </c>
      <c r="G59" s="335">
        <v>24.549711843070234</v>
      </c>
      <c r="H59" s="335">
        <v>-1.8028137802838664</v>
      </c>
      <c r="I59" s="336">
        <v>3.6869755571254288</v>
      </c>
      <c r="J59" s="336">
        <v>0.1855451389170466</v>
      </c>
      <c r="K59" s="327">
        <v>5.2991239795073995E-2</v>
      </c>
      <c r="L59" s="328">
        <v>1236105456.7034206</v>
      </c>
      <c r="M59" s="328">
        <v>72450424.491381645</v>
      </c>
      <c r="N59" s="327">
        <v>6.2261084673571769E-2</v>
      </c>
      <c r="O59" s="326">
        <v>996978122.28608239</v>
      </c>
      <c r="P59" s="326">
        <v>12032491.63833189</v>
      </c>
      <c r="Q59" s="327">
        <v>1.2216401864150319E-2</v>
      </c>
    </row>
    <row r="60" spans="1:17">
      <c r="A60" s="346"/>
      <c r="B60" s="346"/>
      <c r="C60" s="227" t="s">
        <v>121</v>
      </c>
      <c r="D60" s="326">
        <v>148761813.37860778</v>
      </c>
      <c r="E60" s="326">
        <v>-2680967.2212159932</v>
      </c>
      <c r="F60" s="330">
        <v>-1.7702839386581581E-2</v>
      </c>
      <c r="G60" s="337">
        <v>10.893127763453471</v>
      </c>
      <c r="H60" s="337">
        <v>-1.1154636280318879</v>
      </c>
      <c r="I60" s="338">
        <v>3.3418892981652184</v>
      </c>
      <c r="J60" s="338">
        <v>6.0656806774725069E-2</v>
      </c>
      <c r="K60" s="330">
        <v>1.8485982609851712E-2</v>
      </c>
      <c r="L60" s="331">
        <v>497145512.10562074</v>
      </c>
      <c r="M60" s="331">
        <v>226539.81495708227</v>
      </c>
      <c r="N60" s="330">
        <v>4.5588884222470772E-4</v>
      </c>
      <c r="O60" s="326">
        <v>108275397.56998353</v>
      </c>
      <c r="P60" s="326">
        <v>-1358256.0081400871</v>
      </c>
      <c r="Q60" s="330">
        <v>-1.238904263253628E-2</v>
      </c>
    </row>
    <row r="61" spans="1:17">
      <c r="A61" s="346"/>
      <c r="B61" s="346"/>
      <c r="C61" s="227" t="s">
        <v>122</v>
      </c>
      <c r="D61" s="326">
        <v>257449772.34447065</v>
      </c>
      <c r="E61" s="326">
        <v>21157713.259845734</v>
      </c>
      <c r="F61" s="327">
        <v>8.9540517534989927E-2</v>
      </c>
      <c r="G61" s="335">
        <v>18.851835690405821</v>
      </c>
      <c r="H61" s="335">
        <v>0.11515656076180036</v>
      </c>
      <c r="I61" s="336">
        <v>3.1300029674228314</v>
      </c>
      <c r="J61" s="336">
        <v>5.4867422317561587E-2</v>
      </c>
      <c r="K61" s="327">
        <v>1.7842277685903869E-2</v>
      </c>
      <c r="L61" s="328">
        <v>805818551.40052557</v>
      </c>
      <c r="M61" s="328">
        <v>79188441.483280897</v>
      </c>
      <c r="N61" s="327">
        <v>0.10898040199889268</v>
      </c>
      <c r="O61" s="326">
        <v>173979537.20346797</v>
      </c>
      <c r="P61" s="326">
        <v>15496703.918559879</v>
      </c>
      <c r="Q61" s="327">
        <v>9.7781593106056552E-2</v>
      </c>
    </row>
    <row r="62" spans="1:17">
      <c r="A62" s="346"/>
      <c r="B62" s="346"/>
      <c r="C62" s="227" t="s">
        <v>123</v>
      </c>
      <c r="D62" s="326">
        <v>424363750.08358204</v>
      </c>
      <c r="E62" s="326">
        <v>50324180.77597785</v>
      </c>
      <c r="F62" s="330">
        <v>0.13454239846638269</v>
      </c>
      <c r="G62" s="337">
        <v>31.074161055524232</v>
      </c>
      <c r="H62" s="337">
        <v>1.414851220668929</v>
      </c>
      <c r="I62" s="338">
        <v>2.5378294776198871</v>
      </c>
      <c r="J62" s="338">
        <v>9.3136253844038563E-2</v>
      </c>
      <c r="K62" s="330">
        <v>3.8097317462265821E-2</v>
      </c>
      <c r="L62" s="331">
        <v>1076962834.1954334</v>
      </c>
      <c r="M62" s="331">
        <v>162550833.6850965</v>
      </c>
      <c r="N62" s="330">
        <v>0.17776542039515694</v>
      </c>
      <c r="O62" s="326">
        <v>212406735.83177119</v>
      </c>
      <c r="P62" s="326">
        <v>25188042.988920331</v>
      </c>
      <c r="Q62" s="330">
        <v>0.13453807740268153</v>
      </c>
    </row>
    <row r="63" spans="1:17">
      <c r="A63" s="346"/>
      <c r="B63" s="346"/>
      <c r="C63" s="227" t="s">
        <v>159</v>
      </c>
      <c r="D63" s="326">
        <v>422232605.38959515</v>
      </c>
      <c r="E63" s="326">
        <v>29229261.205039024</v>
      </c>
      <c r="F63" s="327">
        <v>7.4374077568441332E-2</v>
      </c>
      <c r="G63" s="335">
        <v>30.918107355271705</v>
      </c>
      <c r="H63" s="335">
        <v>-0.24492700732574946</v>
      </c>
      <c r="I63" s="336">
        <v>3.7968999105252541</v>
      </c>
      <c r="J63" s="336">
        <v>0.20045196742787752</v>
      </c>
      <c r="K63" s="327">
        <v>5.5736095892226882E-2</v>
      </c>
      <c r="L63" s="328">
        <v>1603174941.6245987</v>
      </c>
      <c r="M63" s="328">
        <v>189758872.80166149</v>
      </c>
      <c r="N63" s="327">
        <v>0.13425549417991875</v>
      </c>
      <c r="O63" s="326">
        <v>1172944508.1303594</v>
      </c>
      <c r="P63" s="326">
        <v>62716326.165817261</v>
      </c>
      <c r="Q63" s="327">
        <v>5.6489582217991524E-2</v>
      </c>
    </row>
    <row r="64" spans="1:17">
      <c r="A64" s="346"/>
      <c r="B64" s="346"/>
      <c r="C64" s="227" t="s">
        <v>160</v>
      </c>
      <c r="D64" s="326">
        <v>484537860.87992811</v>
      </c>
      <c r="E64" s="326">
        <v>54836928.476812482</v>
      </c>
      <c r="F64" s="330">
        <v>0.12761649868929834</v>
      </c>
      <c r="G64" s="337">
        <v>35.480428108000616</v>
      </c>
      <c r="H64" s="337">
        <v>1.4074739709231352</v>
      </c>
      <c r="I64" s="338">
        <v>2.594696678776871</v>
      </c>
      <c r="J64" s="338">
        <v>8.8159511512865052E-2</v>
      </c>
      <c r="K64" s="330">
        <v>3.5171834937957447E-2</v>
      </c>
      <c r="L64" s="331">
        <v>1257228778.3667991</v>
      </c>
      <c r="M64" s="331">
        <v>180167420.49039149</v>
      </c>
      <c r="N64" s="330">
        <v>0.16727684005451585</v>
      </c>
      <c r="O64" s="326">
        <v>246482949.2096532</v>
      </c>
      <c r="P64" s="326">
        <v>28097770.33471325</v>
      </c>
      <c r="Q64" s="330">
        <v>0.12866152583918558</v>
      </c>
    </row>
    <row r="65" spans="1:17">
      <c r="A65" s="346"/>
      <c r="B65" s="346"/>
      <c r="C65" s="227" t="s">
        <v>161</v>
      </c>
      <c r="D65" s="326">
        <v>458527022.71079683</v>
      </c>
      <c r="E65" s="326">
        <v>20644823.420480847</v>
      </c>
      <c r="F65" s="327">
        <v>4.7146980292736965E-2</v>
      </c>
      <c r="G65" s="335">
        <v>33.575776793420687</v>
      </c>
      <c r="H65" s="335">
        <v>-1.1459074496674972</v>
      </c>
      <c r="I65" s="336">
        <v>3.1727744604643284</v>
      </c>
      <c r="J65" s="336">
        <v>5.4863028221898258E-2</v>
      </c>
      <c r="K65" s="327">
        <v>1.7596082959431682E-2</v>
      </c>
      <c r="L65" s="328">
        <v>1454802827.0895634</v>
      </c>
      <c r="M65" s="328">
        <v>89524911.946829081</v>
      </c>
      <c r="N65" s="327">
        <v>6.557266542868645E-2</v>
      </c>
      <c r="O65" s="326">
        <v>318521210.4983719</v>
      </c>
      <c r="P65" s="326">
        <v>15660881.749085486</v>
      </c>
      <c r="Q65" s="327">
        <v>5.1709914645340901E-2</v>
      </c>
    </row>
    <row r="66" spans="1:17">
      <c r="A66" s="346" t="s">
        <v>62</v>
      </c>
      <c r="B66" s="346" t="s">
        <v>126</v>
      </c>
      <c r="C66" s="227" t="s">
        <v>120</v>
      </c>
      <c r="D66" s="326">
        <v>342047.50935682724</v>
      </c>
      <c r="E66" s="326">
        <v>-86361.176265099319</v>
      </c>
      <c r="F66" s="330">
        <v>-0.20158596023730857</v>
      </c>
      <c r="G66" s="337">
        <v>30.875216275945998</v>
      </c>
      <c r="H66" s="337">
        <v>-17.50123653209651</v>
      </c>
      <c r="I66" s="338">
        <v>6.6177389702667719</v>
      </c>
      <c r="J66" s="338">
        <v>0.90589287900730486</v>
      </c>
      <c r="K66" s="330">
        <v>0.158598965121547</v>
      </c>
      <c r="L66" s="331">
        <v>2263581.132353364</v>
      </c>
      <c r="M66" s="331">
        <v>-183423.34407784324</v>
      </c>
      <c r="N66" s="330">
        <v>-7.4958319792432074E-2</v>
      </c>
      <c r="O66" s="326">
        <v>1000290.7137672901</v>
      </c>
      <c r="P66" s="326">
        <v>-223687.2114675045</v>
      </c>
      <c r="Q66" s="330">
        <v>-0.1827542857234086</v>
      </c>
    </row>
    <row r="67" spans="1:17">
      <c r="A67" s="346"/>
      <c r="B67" s="346"/>
      <c r="C67" s="227" t="s">
        <v>121</v>
      </c>
      <c r="D67" s="326">
        <v>2003.9588559208632</v>
      </c>
      <c r="E67" s="326">
        <v>-664.82395183522704</v>
      </c>
      <c r="F67" s="327">
        <v>-0.24911129894238576</v>
      </c>
      <c r="G67" s="335">
        <v>0.18088909111192447</v>
      </c>
      <c r="H67" s="335">
        <v>-0.12047325257376068</v>
      </c>
      <c r="I67" s="336">
        <v>0.43150162192157299</v>
      </c>
      <c r="J67" s="336">
        <v>-0.15178461485863121</v>
      </c>
      <c r="K67" s="327">
        <v>-0.26022320652806208</v>
      </c>
      <c r="L67" s="328">
        <v>864.71149659395223</v>
      </c>
      <c r="M67" s="328">
        <v>-691.95278412580478</v>
      </c>
      <c r="N67" s="327">
        <v>-0.44450996447728963</v>
      </c>
      <c r="O67" s="326">
        <v>648.59401369094849</v>
      </c>
      <c r="P67" s="326">
        <v>-66.96140456199646</v>
      </c>
      <c r="Q67" s="327">
        <v>-9.3579620605047209E-2</v>
      </c>
    </row>
    <row r="68" spans="1:17">
      <c r="A68" s="346"/>
      <c r="B68" s="346"/>
      <c r="C68" s="227" t="s">
        <v>122</v>
      </c>
      <c r="D68" s="326">
        <v>4537.3238865584144</v>
      </c>
      <c r="E68" s="326">
        <v>2486.2258185893306</v>
      </c>
      <c r="F68" s="330">
        <v>1.2121438060009939</v>
      </c>
      <c r="G68" s="337">
        <v>0.40956549157433803</v>
      </c>
      <c r="H68" s="337">
        <v>0.17795289309088869</v>
      </c>
      <c r="I68" s="338">
        <v>1.434315618139788</v>
      </c>
      <c r="J68" s="338">
        <v>0.32651940640526878</v>
      </c>
      <c r="K68" s="330">
        <v>0.29474681619828319</v>
      </c>
      <c r="L68" s="331">
        <v>6507.9545150494578</v>
      </c>
      <c r="M68" s="331">
        <v>4235.7558454573154</v>
      </c>
      <c r="N68" s="330">
        <v>1.8641661497925399</v>
      </c>
      <c r="O68" s="326">
        <v>1953.6821980476379</v>
      </c>
      <c r="P68" s="326">
        <v>1119.8345991373062</v>
      </c>
      <c r="Q68" s="330">
        <v>1.3429727453802123</v>
      </c>
    </row>
    <row r="69" spans="1:17">
      <c r="A69" s="346"/>
      <c r="B69" s="346"/>
      <c r="C69" s="227" t="s">
        <v>123</v>
      </c>
      <c r="D69" s="326">
        <v>51494.093574732542</v>
      </c>
      <c r="E69" s="326">
        <v>-22316.16699296236</v>
      </c>
      <c r="F69" s="327">
        <v>-0.30234505096341102</v>
      </c>
      <c r="G69" s="335">
        <v>4.6481591959059658</v>
      </c>
      <c r="H69" s="335">
        <v>-3.6865891575706025</v>
      </c>
      <c r="I69" s="336">
        <v>4.1830558511172491</v>
      </c>
      <c r="J69" s="336">
        <v>-0.17292528507216343</v>
      </c>
      <c r="K69" s="327">
        <v>-3.969835489770681E-2</v>
      </c>
      <c r="L69" s="328">
        <v>215402.66942576409</v>
      </c>
      <c r="M69" s="328">
        <v>-106113.43326434013</v>
      </c>
      <c r="N69" s="327">
        <v>-0.33004080472640707</v>
      </c>
      <c r="O69" s="326">
        <v>28792.1931681633</v>
      </c>
      <c r="P69" s="326">
        <v>-12971.529060721397</v>
      </c>
      <c r="Q69" s="327">
        <v>-0.31059322226192776</v>
      </c>
    </row>
    <row r="70" spans="1:17">
      <c r="A70" s="346"/>
      <c r="B70" s="346"/>
      <c r="C70" s="227" t="s">
        <v>159</v>
      </c>
      <c r="D70" s="326">
        <v>1038157.7882755956</v>
      </c>
      <c r="E70" s="326">
        <v>243898.48041966138</v>
      </c>
      <c r="F70" s="330">
        <v>0.30707664110107047</v>
      </c>
      <c r="G70" s="337">
        <v>93.710216752750611</v>
      </c>
      <c r="H70" s="337">
        <v>4.0214470956618982</v>
      </c>
      <c r="I70" s="338">
        <v>6.6905088354823388</v>
      </c>
      <c r="J70" s="338">
        <v>0.396762211592252</v>
      </c>
      <c r="K70" s="330">
        <v>6.3040702987025909E-2</v>
      </c>
      <c r="L70" s="331">
        <v>6945803.8550826758</v>
      </c>
      <c r="M70" s="331">
        <v>1946937.0177711127</v>
      </c>
      <c r="N70" s="330">
        <v>0.38947567141400258</v>
      </c>
      <c r="O70" s="326">
        <v>2444445.5222150087</v>
      </c>
      <c r="P70" s="326">
        <v>427939.3581236396</v>
      </c>
      <c r="Q70" s="330">
        <v>0.21221822464225773</v>
      </c>
    </row>
    <row r="71" spans="1:17">
      <c r="A71" s="346"/>
      <c r="B71" s="346"/>
      <c r="C71" s="227" t="s">
        <v>160</v>
      </c>
      <c r="D71" s="326">
        <v>62720.57775041461</v>
      </c>
      <c r="E71" s="326">
        <v>-23769.940443732921</v>
      </c>
      <c r="F71" s="327">
        <v>-0.27482712486906269</v>
      </c>
      <c r="G71" s="335">
        <v>5.6615275656813813</v>
      </c>
      <c r="H71" s="335">
        <v>-4.1050915813795621</v>
      </c>
      <c r="I71" s="336">
        <v>4.2281712088517498</v>
      </c>
      <c r="J71" s="336">
        <v>-9.6859084585247501E-2</v>
      </c>
      <c r="K71" s="327">
        <v>-2.2395007205435299E-2</v>
      </c>
      <c r="L71" s="328">
        <v>265193.34104685072</v>
      </c>
      <c r="M71" s="328">
        <v>-108880.77023790113</v>
      </c>
      <c r="N71" s="327">
        <v>-0.29106737663280619</v>
      </c>
      <c r="O71" s="326">
        <v>36207.216044664383</v>
      </c>
      <c r="P71" s="326">
        <v>-14578.610267162323</v>
      </c>
      <c r="Q71" s="327">
        <v>-0.28706060973881098</v>
      </c>
    </row>
    <row r="72" spans="1:17">
      <c r="A72" s="346"/>
      <c r="B72" s="346"/>
      <c r="C72" s="227" t="s">
        <v>161</v>
      </c>
      <c r="D72" s="326">
        <v>6960.0578405348788</v>
      </c>
      <c r="E72" s="326">
        <v>2137.1294725738053</v>
      </c>
      <c r="F72" s="330">
        <v>0.44311864276708957</v>
      </c>
      <c r="G72" s="337">
        <v>0.62825568156799338</v>
      </c>
      <c r="H72" s="337">
        <v>8.3644485717633388E-2</v>
      </c>
      <c r="I72" s="338">
        <v>1.2740362981563551</v>
      </c>
      <c r="J72" s="338">
        <v>0.43171135180495879</v>
      </c>
      <c r="K72" s="330">
        <v>0.51252352631244513</v>
      </c>
      <c r="L72" s="331">
        <v>8867.3663261091715</v>
      </c>
      <c r="M72" s="331">
        <v>4804.8934473097324</v>
      </c>
      <c r="N72" s="330">
        <v>1.1827508984453079</v>
      </c>
      <c r="O72" s="326">
        <v>2961.883318066597</v>
      </c>
      <c r="P72" s="326">
        <v>1348.2309950590134</v>
      </c>
      <c r="Q72" s="330">
        <v>0.83551517004984788</v>
      </c>
    </row>
    <row r="73" spans="1:17">
      <c r="A73" s="346"/>
      <c r="B73" s="346" t="s">
        <v>127</v>
      </c>
      <c r="C73" s="227" t="s">
        <v>120</v>
      </c>
      <c r="D73" s="326">
        <v>4815375.4646770367</v>
      </c>
      <c r="E73" s="326">
        <v>-440638.50515773706</v>
      </c>
      <c r="F73" s="327">
        <v>-8.3835109207593836E-2</v>
      </c>
      <c r="G73" s="335">
        <v>42.737715468071798</v>
      </c>
      <c r="H73" s="335">
        <v>-7.5852593025796722</v>
      </c>
      <c r="I73" s="336">
        <v>5.9203899899617864</v>
      </c>
      <c r="J73" s="336">
        <v>0.26594443185200145</v>
      </c>
      <c r="K73" s="327">
        <v>4.7032804387085403E-2</v>
      </c>
      <c r="L73" s="328">
        <v>28508900.698981512</v>
      </c>
      <c r="M73" s="328">
        <v>-1210944.1461137012</v>
      </c>
      <c r="N73" s="327">
        <v>-4.0745305112639178E-2</v>
      </c>
      <c r="O73" s="326">
        <v>13853856.952708988</v>
      </c>
      <c r="P73" s="326">
        <v>-1201822.7800594904</v>
      </c>
      <c r="Q73" s="327">
        <v>-7.9825208917252657E-2</v>
      </c>
    </row>
    <row r="74" spans="1:17">
      <c r="A74" s="346"/>
      <c r="B74" s="346"/>
      <c r="C74" s="227" t="s">
        <v>121</v>
      </c>
      <c r="D74" s="326">
        <v>57088.555124780483</v>
      </c>
      <c r="E74" s="326">
        <v>33525.256304102048</v>
      </c>
      <c r="F74" s="330">
        <v>1.422774313530383</v>
      </c>
      <c r="G74" s="337">
        <v>0.50667584351490191</v>
      </c>
      <c r="H74" s="337">
        <v>0.28107231603729166</v>
      </c>
      <c r="I74" s="338">
        <v>1.5544080526733879</v>
      </c>
      <c r="J74" s="338">
        <v>-3.0728236096715378E-3</v>
      </c>
      <c r="K74" s="330">
        <v>-1.9729446803898204E-3</v>
      </c>
      <c r="L74" s="331">
        <v>88738.909801447386</v>
      </c>
      <c r="M74" s="331">
        <v>52039.52250609755</v>
      </c>
      <c r="N74" s="330">
        <v>1.4179943138367179</v>
      </c>
      <c r="O74" s="326">
        <v>17648.057725548744</v>
      </c>
      <c r="P74" s="326">
        <v>5311.1830642223358</v>
      </c>
      <c r="Q74" s="330">
        <v>0.43051284948787022</v>
      </c>
    </row>
    <row r="75" spans="1:17">
      <c r="A75" s="346"/>
      <c r="B75" s="346"/>
      <c r="C75" s="227" t="s">
        <v>122</v>
      </c>
      <c r="D75" s="326">
        <v>53106.34682896734</v>
      </c>
      <c r="E75" s="326">
        <v>28883.981755794583</v>
      </c>
      <c r="F75" s="327">
        <v>1.1924509298963855</v>
      </c>
      <c r="G75" s="335">
        <v>0.47133270437040914</v>
      </c>
      <c r="H75" s="335">
        <v>0.23941903871835601</v>
      </c>
      <c r="I75" s="336">
        <v>1.3275809245246739</v>
      </c>
      <c r="J75" s="336">
        <v>0.31377897764827312</v>
      </c>
      <c r="K75" s="327">
        <v>0.30950717604661293</v>
      </c>
      <c r="L75" s="328">
        <v>70502.973021328449</v>
      </c>
      <c r="M75" s="328">
        <v>45946.292152194976</v>
      </c>
      <c r="N75" s="327">
        <v>1.8710302258293865</v>
      </c>
      <c r="O75" s="326">
        <v>21338.121657967567</v>
      </c>
      <c r="P75" s="326">
        <v>11102.589408278465</v>
      </c>
      <c r="Q75" s="327">
        <v>1.0847105101560008</v>
      </c>
    </row>
    <row r="76" spans="1:17">
      <c r="A76" s="346"/>
      <c r="B76" s="346"/>
      <c r="C76" s="227" t="s">
        <v>123</v>
      </c>
      <c r="D76" s="326">
        <v>572936.31968052266</v>
      </c>
      <c r="E76" s="326">
        <v>-83785.828832943458</v>
      </c>
      <c r="F76" s="330">
        <v>-0.12758185333416605</v>
      </c>
      <c r="G76" s="337">
        <v>5.0849595408387653</v>
      </c>
      <c r="H76" s="337">
        <v>-1.2027353360472022</v>
      </c>
      <c r="I76" s="338">
        <v>4.1208407655515389</v>
      </c>
      <c r="J76" s="338">
        <v>-0.10489295727111703</v>
      </c>
      <c r="K76" s="330">
        <v>-2.4822424731734367E-2</v>
      </c>
      <c r="L76" s="331">
        <v>2360979.3422045661</v>
      </c>
      <c r="M76" s="331">
        <v>-414153.58729333617</v>
      </c>
      <c r="N76" s="330">
        <v>-0.14923738711437795</v>
      </c>
      <c r="O76" s="326">
        <v>319430.53264491051</v>
      </c>
      <c r="P76" s="326">
        <v>-48318.291674809763</v>
      </c>
      <c r="Q76" s="330">
        <v>-0.13138938449141557</v>
      </c>
    </row>
    <row r="77" spans="1:17">
      <c r="A77" s="346"/>
      <c r="B77" s="346"/>
      <c r="C77" s="227" t="s">
        <v>159</v>
      </c>
      <c r="D77" s="326">
        <v>10430119.136848841</v>
      </c>
      <c r="E77" s="326">
        <v>853661.44060141034</v>
      </c>
      <c r="F77" s="327">
        <v>8.9141670926601663E-2</v>
      </c>
      <c r="G77" s="335">
        <v>92.570032646173544</v>
      </c>
      <c r="H77" s="335">
        <v>0.88157028548086203</v>
      </c>
      <c r="I77" s="336">
        <v>6.4506211894125061</v>
      </c>
      <c r="J77" s="336">
        <v>0.30051594569207474</v>
      </c>
      <c r="K77" s="327">
        <v>4.8863545221265396E-2</v>
      </c>
      <c r="L77" s="328">
        <v>67280747.512254015</v>
      </c>
      <c r="M77" s="328">
        <v>8384524.8182958066</v>
      </c>
      <c r="N77" s="327">
        <v>0.1423609942162882</v>
      </c>
      <c r="O77" s="326">
        <v>25764596.384856883</v>
      </c>
      <c r="P77" s="326">
        <v>1285266.4956287816</v>
      </c>
      <c r="Q77" s="327">
        <v>5.2504153563221148E-2</v>
      </c>
    </row>
    <row r="78" spans="1:17">
      <c r="A78" s="346"/>
      <c r="B78" s="346"/>
      <c r="C78" s="227" t="s">
        <v>160</v>
      </c>
      <c r="D78" s="326">
        <v>725420.1937712722</v>
      </c>
      <c r="E78" s="326">
        <v>-93645.436242923606</v>
      </c>
      <c r="F78" s="330">
        <v>-0.11433203007346379</v>
      </c>
      <c r="G78" s="337">
        <v>6.4382937662098731</v>
      </c>
      <c r="H78" s="337">
        <v>-1.4037361962804731</v>
      </c>
      <c r="I78" s="338">
        <v>4.1856665221089413</v>
      </c>
      <c r="J78" s="338">
        <v>-7.7312109426621589E-3</v>
      </c>
      <c r="K78" s="330">
        <v>-1.8436626895002473E-3</v>
      </c>
      <c r="L78" s="331">
        <v>3036367.0195301953</v>
      </c>
      <c r="M78" s="331">
        <v>-398300.93659181707</v>
      </c>
      <c r="N78" s="330">
        <v>-0.11596490306490283</v>
      </c>
      <c r="O78" s="326">
        <v>421550.12507204502</v>
      </c>
      <c r="P78" s="326">
        <v>-60916.650938349077</v>
      </c>
      <c r="Q78" s="330">
        <v>-0.12626082036587055</v>
      </c>
    </row>
    <row r="79" spans="1:17">
      <c r="A79" s="346"/>
      <c r="B79" s="346"/>
      <c r="C79" s="227" t="s">
        <v>161</v>
      </c>
      <c r="D79" s="326">
        <v>111734.57941018631</v>
      </c>
      <c r="E79" s="326">
        <v>62696.562092218155</v>
      </c>
      <c r="F79" s="327">
        <v>1.2785297106464648</v>
      </c>
      <c r="G79" s="335">
        <v>0.9916735876165973</v>
      </c>
      <c r="H79" s="335">
        <v>0.52216591079958596</v>
      </c>
      <c r="I79" s="336">
        <v>1.4678852548574552</v>
      </c>
      <c r="J79" s="336">
        <v>0.17637332067726352</v>
      </c>
      <c r="K79" s="327">
        <v>0.13656344630622355</v>
      </c>
      <c r="L79" s="328">
        <v>164013.54157391191</v>
      </c>
      <c r="M79" s="328">
        <v>100680.35697922111</v>
      </c>
      <c r="N79" s="327">
        <v>1.589693580443468</v>
      </c>
      <c r="O79" s="326">
        <v>40173.67829823494</v>
      </c>
      <c r="P79" s="326">
        <v>17004.430055141449</v>
      </c>
      <c r="Q79" s="327">
        <v>0.73392239043449714</v>
      </c>
    </row>
    <row r="80" spans="1:17">
      <c r="A80" s="346"/>
      <c r="B80" s="346" t="s">
        <v>128</v>
      </c>
      <c r="C80" s="227" t="s">
        <v>120</v>
      </c>
      <c r="D80" s="326">
        <v>2601184.6629076335</v>
      </c>
      <c r="E80" s="326">
        <v>-268579.72999525536</v>
      </c>
      <c r="F80" s="330">
        <v>-9.358947050129629E-2</v>
      </c>
      <c r="G80" s="337">
        <v>39.320484126909825</v>
      </c>
      <c r="H80" s="337">
        <v>-10.395268541633016</v>
      </c>
      <c r="I80" s="338">
        <v>6.0995938851261267</v>
      </c>
      <c r="J80" s="338">
        <v>0.42133609189166865</v>
      </c>
      <c r="K80" s="330">
        <v>7.4201649032857059E-2</v>
      </c>
      <c r="L80" s="331">
        <v>15866170.063955266</v>
      </c>
      <c r="M80" s="331">
        <v>-429091.96479231492</v>
      </c>
      <c r="N80" s="330">
        <v>-2.6332314511747314E-2</v>
      </c>
      <c r="O80" s="326">
        <v>7518263.6480917409</v>
      </c>
      <c r="P80" s="326">
        <v>-691920.553998705</v>
      </c>
      <c r="Q80" s="330">
        <v>-8.427588674837902E-2</v>
      </c>
    </row>
    <row r="81" spans="1:17">
      <c r="A81" s="346"/>
      <c r="B81" s="346"/>
      <c r="C81" s="227" t="s">
        <v>121</v>
      </c>
      <c r="D81" s="326">
        <v>9793.290045833508</v>
      </c>
      <c r="E81" s="326">
        <v>-8374.1041757498624</v>
      </c>
      <c r="F81" s="327">
        <v>-0.46094140269170764</v>
      </c>
      <c r="G81" s="335">
        <v>0.14803904977933291</v>
      </c>
      <c r="H81" s="335">
        <v>-0.16669259856986213</v>
      </c>
      <c r="I81" s="336">
        <v>0.77791267902041994</v>
      </c>
      <c r="J81" s="336">
        <v>-0.13102836809040563</v>
      </c>
      <c r="K81" s="327">
        <v>-0.14415496858338006</v>
      </c>
      <c r="L81" s="328">
        <v>7618.3244959783551</v>
      </c>
      <c r="M81" s="328">
        <v>-8894.7658310627958</v>
      </c>
      <c r="N81" s="327">
        <v>-0.53864937785128542</v>
      </c>
      <c r="O81" s="326">
        <v>3926.4193027019501</v>
      </c>
      <c r="P81" s="326">
        <v>-2575.5892659425735</v>
      </c>
      <c r="Q81" s="327">
        <v>-0.39612209654154729</v>
      </c>
    </row>
    <row r="82" spans="1:17">
      <c r="A82" s="346"/>
      <c r="B82" s="346"/>
      <c r="C82" s="227" t="s">
        <v>122</v>
      </c>
      <c r="D82" s="326">
        <v>29963.305666668715</v>
      </c>
      <c r="E82" s="326">
        <v>14289.368107733131</v>
      </c>
      <c r="F82" s="330">
        <v>0.91166422310945594</v>
      </c>
      <c r="G82" s="337">
        <v>0.45293657988088426</v>
      </c>
      <c r="H82" s="337">
        <v>0.18140153507046702</v>
      </c>
      <c r="I82" s="338">
        <v>1.6302303025464584</v>
      </c>
      <c r="J82" s="338">
        <v>0.58457676716180673</v>
      </c>
      <c r="K82" s="330">
        <v>0.55905397665658507</v>
      </c>
      <c r="L82" s="331">
        <v>48847.088862265351</v>
      </c>
      <c r="M82" s="331">
        <v>32457.580640366079</v>
      </c>
      <c r="N82" s="330">
        <v>1.9803877090709183</v>
      </c>
      <c r="O82" s="326">
        <v>13891.526838541031</v>
      </c>
      <c r="P82" s="326">
        <v>7291.1781384944916</v>
      </c>
      <c r="Q82" s="330">
        <v>1.1046655972044448</v>
      </c>
    </row>
    <row r="83" spans="1:17">
      <c r="A83" s="346"/>
      <c r="B83" s="346"/>
      <c r="C83" s="227" t="s">
        <v>123</v>
      </c>
      <c r="D83" s="326">
        <v>306766.92186933343</v>
      </c>
      <c r="E83" s="326">
        <v>-53098.342770044168</v>
      </c>
      <c r="F83" s="327">
        <v>-0.14755061959996119</v>
      </c>
      <c r="G83" s="335">
        <v>4.6372039840265789</v>
      </c>
      <c r="H83" s="335">
        <v>-1.5970961331037801</v>
      </c>
      <c r="I83" s="336">
        <v>4.1284992207288553</v>
      </c>
      <c r="J83" s="336">
        <v>-0.1132067873660656</v>
      </c>
      <c r="K83" s="327">
        <v>-2.6688975414613944E-2</v>
      </c>
      <c r="L83" s="328">
        <v>1266486.9978829327</v>
      </c>
      <c r="M83" s="328">
        <v>-259955.65724258404</v>
      </c>
      <c r="N83" s="327">
        <v>-0.17030162015566078</v>
      </c>
      <c r="O83" s="326">
        <v>170922.23761109801</v>
      </c>
      <c r="P83" s="326">
        <v>-30887.819605427067</v>
      </c>
      <c r="Q83" s="327">
        <v>-0.1530539162985671</v>
      </c>
    </row>
    <row r="84" spans="1:17">
      <c r="A84" s="346"/>
      <c r="B84" s="346"/>
      <c r="C84" s="227" t="s">
        <v>159</v>
      </c>
      <c r="D84" s="326">
        <v>6181741.2544027288</v>
      </c>
      <c r="E84" s="326">
        <v>897825.54091879539</v>
      </c>
      <c r="F84" s="330">
        <v>0.16991670374825432</v>
      </c>
      <c r="G84" s="337">
        <v>93.44552208711734</v>
      </c>
      <c r="H84" s="337">
        <v>1.9070503635664124</v>
      </c>
      <c r="I84" s="338">
        <v>6.5457392575479361</v>
      </c>
      <c r="J84" s="338">
        <v>0.32777931703194962</v>
      </c>
      <c r="K84" s="330">
        <v>5.2714929039049008E-2</v>
      </c>
      <c r="L84" s="331">
        <v>40464066.408947565</v>
      </c>
      <c r="M84" s="331">
        <v>7608890.1734415218</v>
      </c>
      <c r="N84" s="330">
        <v>0.23158877976794173</v>
      </c>
      <c r="O84" s="326">
        <v>15084177.33807705</v>
      </c>
      <c r="P84" s="326">
        <v>1631961.4261169452</v>
      </c>
      <c r="Q84" s="330">
        <v>0.12131543507757707</v>
      </c>
    </row>
    <row r="85" spans="1:17">
      <c r="A85" s="346"/>
      <c r="B85" s="346"/>
      <c r="C85" s="227" t="s">
        <v>160</v>
      </c>
      <c r="D85" s="326">
        <v>392748.72276876756</v>
      </c>
      <c r="E85" s="326">
        <v>-61195.268330276886</v>
      </c>
      <c r="F85" s="327">
        <v>-0.13480797087349242</v>
      </c>
      <c r="G85" s="335">
        <v>5.9369371731690102</v>
      </c>
      <c r="H85" s="335">
        <v>-1.9271813038264662</v>
      </c>
      <c r="I85" s="336">
        <v>4.194546921637496</v>
      </c>
      <c r="J85" s="336">
        <v>-7.3830416196356552E-3</v>
      </c>
      <c r="K85" s="327">
        <v>-1.7570596569183843E-3</v>
      </c>
      <c r="L85" s="328">
        <v>1647402.9460667924</v>
      </c>
      <c r="M85" s="328">
        <v>-260037.91177281109</v>
      </c>
      <c r="N85" s="327">
        <v>-0.13632816488335789</v>
      </c>
      <c r="O85" s="326">
        <v>228144.35947195979</v>
      </c>
      <c r="P85" s="326">
        <v>-40610.081404047291</v>
      </c>
      <c r="Q85" s="327">
        <v>-0.15110478275885761</v>
      </c>
    </row>
    <row r="86" spans="1:17">
      <c r="A86" s="346"/>
      <c r="B86" s="346"/>
      <c r="C86" s="227" t="s">
        <v>161</v>
      </c>
      <c r="D86" s="326">
        <v>40852.43446340107</v>
      </c>
      <c r="E86" s="326">
        <v>6367.8842269118395</v>
      </c>
      <c r="F86" s="330">
        <v>0.18465904827645896</v>
      </c>
      <c r="G86" s="337">
        <v>0.61754073971365164</v>
      </c>
      <c r="H86" s="337">
        <v>2.01309402600367E-2</v>
      </c>
      <c r="I86" s="338">
        <v>1.4775108954910934</v>
      </c>
      <c r="J86" s="338">
        <v>0.48566596110809956</v>
      </c>
      <c r="K86" s="330">
        <v>0.48965916371818979</v>
      </c>
      <c r="L86" s="331">
        <v>60359.917027010917</v>
      </c>
      <c r="M86" s="331">
        <v>26156.590560473203</v>
      </c>
      <c r="N86" s="330">
        <v>0.76473820714669649</v>
      </c>
      <c r="O86" s="326">
        <v>18751.692296385765</v>
      </c>
      <c r="P86" s="326">
        <v>5277.5963528156281</v>
      </c>
      <c r="Q86" s="330">
        <v>0.39168463508931051</v>
      </c>
    </row>
    <row r="87" spans="1:17">
      <c r="A87" s="346" t="s">
        <v>104</v>
      </c>
      <c r="B87" s="346" t="s">
        <v>126</v>
      </c>
      <c r="C87" s="227" t="s">
        <v>120</v>
      </c>
      <c r="D87" s="326">
        <v>13666072.516484745</v>
      </c>
      <c r="E87" s="326">
        <v>411030.5417174343</v>
      </c>
      <c r="F87" s="327">
        <v>3.1009373074780463E-2</v>
      </c>
      <c r="G87" s="335">
        <v>8.9479916414487448</v>
      </c>
      <c r="H87" s="335">
        <v>-0.82672391380534016</v>
      </c>
      <c r="I87" s="336">
        <v>3.6548766834195616</v>
      </c>
      <c r="J87" s="336">
        <v>0.20837779253365074</v>
      </c>
      <c r="K87" s="327">
        <v>6.0460716550553691E-2</v>
      </c>
      <c r="L87" s="328">
        <v>49947809.794420987</v>
      </c>
      <c r="M87" s="328">
        <v>4264322.3297392577</v>
      </c>
      <c r="N87" s="327">
        <v>9.334493854121885E-2</v>
      </c>
      <c r="O87" s="326">
        <v>41563586.808872342</v>
      </c>
      <c r="P87" s="326">
        <v>1446250.9883435071</v>
      </c>
      <c r="Q87" s="327">
        <v>3.6050524262466896E-2</v>
      </c>
    </row>
    <row r="88" spans="1:17">
      <c r="A88" s="346"/>
      <c r="B88" s="346"/>
      <c r="C88" s="227" t="s">
        <v>121</v>
      </c>
      <c r="D88" s="326">
        <v>26716152.417682864</v>
      </c>
      <c r="E88" s="326">
        <v>328651.04829901829</v>
      </c>
      <c r="F88" s="330">
        <v>1.2454799857645346E-2</v>
      </c>
      <c r="G88" s="337">
        <v>17.492656228534933</v>
      </c>
      <c r="H88" s="337">
        <v>-1.9663783479385692</v>
      </c>
      <c r="I88" s="338">
        <v>2.6547894221858503</v>
      </c>
      <c r="J88" s="338">
        <v>5.072226827765558E-2</v>
      </c>
      <c r="K88" s="330">
        <v>1.9478095333114353E-2</v>
      </c>
      <c r="L88" s="331">
        <v>70925758.839969397</v>
      </c>
      <c r="M88" s="331">
        <v>2210933.2502494156</v>
      </c>
      <c r="N88" s="330">
        <v>3.2175490969741767E-2</v>
      </c>
      <c r="O88" s="326">
        <v>13045824.932158947</v>
      </c>
      <c r="P88" s="326">
        <v>-134351.51585542969</v>
      </c>
      <c r="Q88" s="330">
        <v>-1.0193453508406563E-2</v>
      </c>
    </row>
    <row r="89" spans="1:17">
      <c r="A89" s="346"/>
      <c r="B89" s="346"/>
      <c r="C89" s="227" t="s">
        <v>122</v>
      </c>
      <c r="D89" s="326">
        <v>41934993.057251707</v>
      </c>
      <c r="E89" s="326">
        <v>753491.17500787973</v>
      </c>
      <c r="F89" s="327">
        <v>1.8296835728877619E-2</v>
      </c>
      <c r="G89" s="335">
        <v>27.457337644584587</v>
      </c>
      <c r="H89" s="335">
        <v>-2.9112924814743337</v>
      </c>
      <c r="I89" s="336">
        <v>2.3855083860672277</v>
      </c>
      <c r="J89" s="336">
        <v>0.11922527597830701</v>
      </c>
      <c r="K89" s="327">
        <v>5.2608288632407026E-2</v>
      </c>
      <c r="L89" s="328">
        <v>100036277.60774492</v>
      </c>
      <c r="M89" s="328">
        <v>6707335.4439206272</v>
      </c>
      <c r="N89" s="327">
        <v>7.1867689576369076E-2</v>
      </c>
      <c r="O89" s="326">
        <v>18434240.076060355</v>
      </c>
      <c r="P89" s="326">
        <v>640042.66018507257</v>
      </c>
      <c r="Q89" s="327">
        <v>3.5969178335295511E-2</v>
      </c>
    </row>
    <row r="90" spans="1:17">
      <c r="A90" s="346"/>
      <c r="B90" s="346"/>
      <c r="C90" s="227" t="s">
        <v>123</v>
      </c>
      <c r="D90" s="326">
        <v>30958378.119328871</v>
      </c>
      <c r="E90" s="326">
        <v>5523614.8224890083</v>
      </c>
      <c r="F90" s="330">
        <v>0.21716792714069758</v>
      </c>
      <c r="G90" s="337">
        <v>20.270294066595493</v>
      </c>
      <c r="H90" s="337">
        <v>1.5138407173641575</v>
      </c>
      <c r="I90" s="338">
        <v>2.2461192216338923</v>
      </c>
      <c r="J90" s="338">
        <v>0.11010571416299575</v>
      </c>
      <c r="K90" s="330">
        <v>5.1547293019398636E-2</v>
      </c>
      <c r="L90" s="331">
        <v>69536208.164434686</v>
      </c>
      <c r="M90" s="331">
        <v>15207210.203059748</v>
      </c>
      <c r="N90" s="330">
        <v>0.27990963893483317</v>
      </c>
      <c r="O90" s="326">
        <v>15174220.151302099</v>
      </c>
      <c r="P90" s="326">
        <v>2629775.2131749243</v>
      </c>
      <c r="Q90" s="330">
        <v>0.20963663407553981</v>
      </c>
    </row>
    <row r="91" spans="1:17">
      <c r="A91" s="346"/>
      <c r="B91" s="346"/>
      <c r="C91" s="227" t="s">
        <v>159</v>
      </c>
      <c r="D91" s="326">
        <v>19109317.906882267</v>
      </c>
      <c r="E91" s="326">
        <v>2011386.6829144694</v>
      </c>
      <c r="F91" s="327">
        <v>0.11763918432979291</v>
      </c>
      <c r="G91" s="335">
        <v>12.512008603665178</v>
      </c>
      <c r="H91" s="335">
        <v>-9.6583252605908498E-2</v>
      </c>
      <c r="I91" s="336">
        <v>3.7323846477653841</v>
      </c>
      <c r="J91" s="336">
        <v>0.2233720777346333</v>
      </c>
      <c r="K91" s="327">
        <v>6.3656676422984657E-2</v>
      </c>
      <c r="L91" s="328">
        <v>71323324.784915522</v>
      </c>
      <c r="M91" s="328">
        <v>11326469.19849126</v>
      </c>
      <c r="N91" s="327">
        <v>0.18878438024432315</v>
      </c>
      <c r="O91" s="326">
        <v>53476313.797471523</v>
      </c>
      <c r="P91" s="326">
        <v>4711138.3102500066</v>
      </c>
      <c r="Q91" s="327">
        <v>9.6608661061509324E-2</v>
      </c>
    </row>
    <row r="92" spans="1:17">
      <c r="A92" s="346"/>
      <c r="B92" s="346"/>
      <c r="C92" s="227" t="s">
        <v>160</v>
      </c>
      <c r="D92" s="326">
        <v>47983126.391902298</v>
      </c>
      <c r="E92" s="326">
        <v>8890682.811288625</v>
      </c>
      <c r="F92" s="330">
        <v>0.22742714440336501</v>
      </c>
      <c r="G92" s="337">
        <v>31.417410771632625</v>
      </c>
      <c r="H92" s="337">
        <v>2.5893227815887379</v>
      </c>
      <c r="I92" s="338">
        <v>2.2045446731006821</v>
      </c>
      <c r="J92" s="338">
        <v>9.8043560869219615E-2</v>
      </c>
      <c r="K92" s="330">
        <v>4.6543322621538964E-2</v>
      </c>
      <c r="L92" s="331">
        <v>105780945.68598495</v>
      </c>
      <c r="M92" s="331">
        <v>23432669.803576559</v>
      </c>
      <c r="N92" s="330">
        <v>0.28455568197976505</v>
      </c>
      <c r="O92" s="326">
        <v>21026741.25090909</v>
      </c>
      <c r="P92" s="326">
        <v>3722586.1750565208</v>
      </c>
      <c r="Q92" s="330">
        <v>0.21512672295980972</v>
      </c>
    </row>
    <row r="93" spans="1:17">
      <c r="A93" s="346"/>
      <c r="B93" s="346"/>
      <c r="C93" s="227" t="s">
        <v>161</v>
      </c>
      <c r="D93" s="326">
        <v>85580693.84844254</v>
      </c>
      <c r="E93" s="326">
        <v>6247342.8645493984</v>
      </c>
      <c r="F93" s="327">
        <v>7.8748001780711133E-2</v>
      </c>
      <c r="G93" s="335">
        <v>56.034777534037588</v>
      </c>
      <c r="H93" s="335">
        <v>-2.4683144507997667</v>
      </c>
      <c r="I93" s="336">
        <v>2.4963694003588865</v>
      </c>
      <c r="J93" s="336">
        <v>9.8855391034176066E-2</v>
      </c>
      <c r="K93" s="327">
        <v>4.1232456056438188E-2</v>
      </c>
      <c r="L93" s="328">
        <v>213641025.38473395</v>
      </c>
      <c r="M93" s="328">
        <v>23438204.994175851</v>
      </c>
      <c r="N93" s="327">
        <v>0.12322743136010486</v>
      </c>
      <c r="O93" s="326">
        <v>37173184.66796428</v>
      </c>
      <c r="P93" s="326">
        <v>1349539.6306432262</v>
      </c>
      <c r="Q93" s="327">
        <v>3.7671756440118713E-2</v>
      </c>
    </row>
    <row r="94" spans="1:17">
      <c r="A94" s="346"/>
      <c r="B94" s="346" t="s">
        <v>127</v>
      </c>
      <c r="C94" s="227" t="s">
        <v>120</v>
      </c>
      <c r="D94" s="326">
        <v>187947380.65925497</v>
      </c>
      <c r="E94" s="326">
        <v>11641846.680192858</v>
      </c>
      <c r="F94" s="330">
        <v>6.6032224953162466E-2</v>
      </c>
      <c r="G94" s="337">
        <v>9.7737281017485937</v>
      </c>
      <c r="H94" s="337">
        <v>-0.54302240477642982</v>
      </c>
      <c r="I94" s="338">
        <v>3.4796365076759246</v>
      </c>
      <c r="J94" s="338">
        <v>0.14721409768363447</v>
      </c>
      <c r="K94" s="330">
        <v>4.4176301672384642E-2</v>
      </c>
      <c r="L94" s="331">
        <v>653988567.26400757</v>
      </c>
      <c r="M94" s="331">
        <v>66464054.826523781</v>
      </c>
      <c r="N94" s="330">
        <v>0.1131255861151767</v>
      </c>
      <c r="O94" s="326">
        <v>571219090.55803728</v>
      </c>
      <c r="P94" s="326">
        <v>37312611.420610845</v>
      </c>
      <c r="Q94" s="330">
        <v>6.9886043490037242E-2</v>
      </c>
    </row>
    <row r="95" spans="1:17">
      <c r="A95" s="346"/>
      <c r="B95" s="346"/>
      <c r="C95" s="227" t="s">
        <v>121</v>
      </c>
      <c r="D95" s="326">
        <v>340023611.45845461</v>
      </c>
      <c r="E95" s="326">
        <v>4364291.2528625727</v>
      </c>
      <c r="F95" s="327">
        <v>1.3002145300745515E-2</v>
      </c>
      <c r="G95" s="335">
        <v>17.682067794254714</v>
      </c>
      <c r="H95" s="335">
        <v>-1.9594793744356309</v>
      </c>
      <c r="I95" s="336">
        <v>2.6366429731639753</v>
      </c>
      <c r="J95" s="336">
        <v>4.9335124503887773E-2</v>
      </c>
      <c r="K95" s="327">
        <v>1.90681308099604E-2</v>
      </c>
      <c r="L95" s="328">
        <v>896520865.86177206</v>
      </c>
      <c r="M95" s="328">
        <v>28066872.217934251</v>
      </c>
      <c r="N95" s="327">
        <v>3.2318202718110561E-2</v>
      </c>
      <c r="O95" s="326">
        <v>167806581.36687472</v>
      </c>
      <c r="P95" s="326">
        <v>-1809807.3281286061</v>
      </c>
      <c r="Q95" s="327">
        <v>-1.0670002716441047E-2</v>
      </c>
    </row>
    <row r="96" spans="1:17">
      <c r="A96" s="346"/>
      <c r="B96" s="346"/>
      <c r="C96" s="227" t="s">
        <v>122</v>
      </c>
      <c r="D96" s="326">
        <v>575812442.17985439</v>
      </c>
      <c r="E96" s="326">
        <v>26400918.657082915</v>
      </c>
      <c r="F96" s="330">
        <v>4.8053085031422124E-2</v>
      </c>
      <c r="G96" s="337">
        <v>29.943669487327881</v>
      </c>
      <c r="H96" s="337">
        <v>-2.2058693596341215</v>
      </c>
      <c r="I96" s="338">
        <v>2.3093753403650168</v>
      </c>
      <c r="J96" s="338">
        <v>0.12759723610630491</v>
      </c>
      <c r="K96" s="330">
        <v>5.8483140818602071E-2</v>
      </c>
      <c r="L96" s="331">
        <v>1329767054.6455128</v>
      </c>
      <c r="M96" s="331">
        <v>131073022.39610982</v>
      </c>
      <c r="N96" s="330">
        <v>0.10934652118868518</v>
      </c>
      <c r="O96" s="326">
        <v>244642122.5017876</v>
      </c>
      <c r="P96" s="326">
        <v>9706526.3963963985</v>
      </c>
      <c r="Q96" s="330">
        <v>4.1315690586291948E-2</v>
      </c>
    </row>
    <row r="97" spans="1:17">
      <c r="A97" s="346"/>
      <c r="B97" s="346"/>
      <c r="C97" s="227" t="s">
        <v>123</v>
      </c>
      <c r="D97" s="326">
        <v>363085957.97720271</v>
      </c>
      <c r="E97" s="326">
        <v>67690806.738868892</v>
      </c>
      <c r="F97" s="327">
        <v>0.22915341181160379</v>
      </c>
      <c r="G97" s="335">
        <v>18.881366786727543</v>
      </c>
      <c r="H97" s="335">
        <v>1.5959304910918277</v>
      </c>
      <c r="I97" s="336">
        <v>2.1854024315312719</v>
      </c>
      <c r="J97" s="336">
        <v>8.7165062769375634E-2</v>
      </c>
      <c r="K97" s="327">
        <v>4.1542040985004948E-2</v>
      </c>
      <c r="L97" s="328">
        <v>793488935.41824007</v>
      </c>
      <c r="M97" s="328">
        <v>173679790.53889608</v>
      </c>
      <c r="N97" s="327">
        <v>0.28021495322194012</v>
      </c>
      <c r="O97" s="326">
        <v>177688893.81524292</v>
      </c>
      <c r="P97" s="326">
        <v>31431027.983064324</v>
      </c>
      <c r="Q97" s="327">
        <v>0.21490145370457811</v>
      </c>
    </row>
    <row r="98" spans="1:17">
      <c r="A98" s="346"/>
      <c r="B98" s="346"/>
      <c r="C98" s="227" t="s">
        <v>159</v>
      </c>
      <c r="D98" s="326">
        <v>250937613.72595331</v>
      </c>
      <c r="E98" s="326">
        <v>29242526.69888562</v>
      </c>
      <c r="F98" s="330">
        <v>0.13190426134844963</v>
      </c>
      <c r="G98" s="337">
        <v>13.049375833045493</v>
      </c>
      <c r="H98" s="337">
        <v>7.6595854101485727E-2</v>
      </c>
      <c r="I98" s="338">
        <v>3.5703720253925897</v>
      </c>
      <c r="J98" s="338">
        <v>0.15812192245294554</v>
      </c>
      <c r="K98" s="330">
        <v>4.6339487928133971E-2</v>
      </c>
      <c r="L98" s="331">
        <v>895940636.16591525</v>
      </c>
      <c r="M98" s="331">
        <v>139461552.63659012</v>
      </c>
      <c r="N98" s="330">
        <v>0.18435612520300948</v>
      </c>
      <c r="O98" s="326">
        <v>711190946.01180816</v>
      </c>
      <c r="P98" s="326">
        <v>75841317.735486269</v>
      </c>
      <c r="Q98" s="330">
        <v>0.11936942174852723</v>
      </c>
    </row>
    <row r="99" spans="1:17">
      <c r="A99" s="346"/>
      <c r="B99" s="346"/>
      <c r="C99" s="227" t="s">
        <v>160</v>
      </c>
      <c r="D99" s="326">
        <v>563935266.86200082</v>
      </c>
      <c r="E99" s="326">
        <v>115695103.52300441</v>
      </c>
      <c r="F99" s="327">
        <v>0.25810963181250263</v>
      </c>
      <c r="G99" s="335">
        <v>29.326027029282887</v>
      </c>
      <c r="H99" s="335">
        <v>3.0966635611932354</v>
      </c>
      <c r="I99" s="336">
        <v>2.1563283591306899</v>
      </c>
      <c r="J99" s="336">
        <v>7.3468870804805686E-2</v>
      </c>
      <c r="K99" s="327">
        <v>3.5273080693435016E-2</v>
      </c>
      <c r="L99" s="328">
        <v>1216029608.6484659</v>
      </c>
      <c r="M99" s="328">
        <v>282408331.38909304</v>
      </c>
      <c r="N99" s="327">
        <v>0.30248703437661278</v>
      </c>
      <c r="O99" s="326">
        <v>246639220.39453456</v>
      </c>
      <c r="P99" s="326">
        <v>46958476.177551299</v>
      </c>
      <c r="Q99" s="327">
        <v>0.23516777424729463</v>
      </c>
    </row>
    <row r="100" spans="1:17">
      <c r="A100" s="346"/>
      <c r="B100" s="346"/>
      <c r="C100" s="227" t="s">
        <v>161</v>
      </c>
      <c r="D100" s="326">
        <v>1107320199.8669767</v>
      </c>
      <c r="E100" s="326">
        <v>69307272.906251192</v>
      </c>
      <c r="F100" s="330">
        <v>6.6769180909125148E-2</v>
      </c>
      <c r="G100" s="337">
        <v>57.583385930208813</v>
      </c>
      <c r="H100" s="337">
        <v>-3.1573075030067841</v>
      </c>
      <c r="I100" s="338">
        <v>2.431394324712647</v>
      </c>
      <c r="J100" s="338">
        <v>0.10014718076760731</v>
      </c>
      <c r="K100" s="330">
        <v>4.2958628829946284E-2</v>
      </c>
      <c r="L100" s="331">
        <v>2692332049.5962415</v>
      </c>
      <c r="M100" s="331">
        <v>272467378.24101877</v>
      </c>
      <c r="N100" s="330">
        <v>0.11259612219902609</v>
      </c>
      <c r="O100" s="326">
        <v>482182853.55497444</v>
      </c>
      <c r="P100" s="326">
        <v>15957961.729920685</v>
      </c>
      <c r="Q100" s="330">
        <v>3.4228034602469815E-2</v>
      </c>
    </row>
    <row r="101" spans="1:17">
      <c r="A101" s="346"/>
      <c r="B101" s="346" t="s">
        <v>128</v>
      </c>
      <c r="C101" s="227" t="s">
        <v>120</v>
      </c>
      <c r="D101" s="326">
        <v>110416897.42591479</v>
      </c>
      <c r="E101" s="326">
        <v>7239915.1982748657</v>
      </c>
      <c r="F101" s="327">
        <v>7.0169867755013438E-2</v>
      </c>
      <c r="G101" s="335">
        <v>9.7674339332054032</v>
      </c>
      <c r="H101" s="335">
        <v>-0.54024721211030702</v>
      </c>
      <c r="I101" s="336">
        <v>3.4746260157270896</v>
      </c>
      <c r="J101" s="336">
        <v>0.15655138540890023</v>
      </c>
      <c r="K101" s="327">
        <v>4.7181393684893581E-2</v>
      </c>
      <c r="L101" s="328">
        <v>383657424.37195307</v>
      </c>
      <c r="M101" s="328">
        <v>41308497.209630311</v>
      </c>
      <c r="N101" s="327">
        <v>0.12066197359527324</v>
      </c>
      <c r="O101" s="326">
        <v>335764932.17626184</v>
      </c>
      <c r="P101" s="326">
        <v>23336706.709336638</v>
      </c>
      <c r="Q101" s="327">
        <v>7.4694617217954104E-2</v>
      </c>
    </row>
    <row r="102" spans="1:17">
      <c r="A102" s="346"/>
      <c r="B102" s="346"/>
      <c r="C102" s="227" t="s">
        <v>121</v>
      </c>
      <c r="D102" s="326">
        <v>187780513.70286947</v>
      </c>
      <c r="E102" s="326">
        <v>-225656.9733633399</v>
      </c>
      <c r="F102" s="330">
        <v>-1.2002636538560529E-3</v>
      </c>
      <c r="G102" s="337">
        <v>16.610988030765654</v>
      </c>
      <c r="H102" s="337">
        <v>-2.1713762024389638</v>
      </c>
      <c r="I102" s="338">
        <v>2.7071218216604906</v>
      </c>
      <c r="J102" s="338">
        <v>8.4032478453259341E-2</v>
      </c>
      <c r="K102" s="330">
        <v>3.2035690538284707E-2</v>
      </c>
      <c r="L102" s="331">
        <v>508344726.32765478</v>
      </c>
      <c r="M102" s="331">
        <v>15187743.569628656</v>
      </c>
      <c r="N102" s="330">
        <v>3.0796975609449537E-2</v>
      </c>
      <c r="O102" s="326">
        <v>93496938.803007558</v>
      </c>
      <c r="P102" s="326">
        <v>-2143139.1942524314</v>
      </c>
      <c r="Q102" s="330">
        <v>-2.2408379824970768E-2</v>
      </c>
    </row>
    <row r="103" spans="1:17">
      <c r="A103" s="346"/>
      <c r="B103" s="346"/>
      <c r="C103" s="227" t="s">
        <v>122</v>
      </c>
      <c r="D103" s="326">
        <v>333963312.99910879</v>
      </c>
      <c r="E103" s="326">
        <v>12361108.233861864</v>
      </c>
      <c r="F103" s="327">
        <v>3.8436018319230235E-2</v>
      </c>
      <c r="G103" s="335">
        <v>29.542259127701325</v>
      </c>
      <c r="H103" s="335">
        <v>-2.58673816199315</v>
      </c>
      <c r="I103" s="336">
        <v>2.327345166888739</v>
      </c>
      <c r="J103" s="336">
        <v>0.13704975193846192</v>
      </c>
      <c r="K103" s="327">
        <v>6.2571354988465402E-2</v>
      </c>
      <c r="L103" s="328">
        <v>777247902.42662704</v>
      </c>
      <c r="M103" s="328">
        <v>72844067.891406536</v>
      </c>
      <c r="N103" s="327">
        <v>0.10341236705429135</v>
      </c>
      <c r="O103" s="326">
        <v>141891808.71018982</v>
      </c>
      <c r="P103" s="326">
        <v>4858681.4716046453</v>
      </c>
      <c r="Q103" s="327">
        <v>3.5456254772215104E-2</v>
      </c>
    </row>
    <row r="104" spans="1:17">
      <c r="A104" s="346"/>
      <c r="B104" s="346"/>
      <c r="C104" s="227" t="s">
        <v>123</v>
      </c>
      <c r="D104" s="326">
        <v>219340864.43657774</v>
      </c>
      <c r="E104" s="326">
        <v>40467461.95227468</v>
      </c>
      <c r="F104" s="330">
        <v>0.22623521099413246</v>
      </c>
      <c r="G104" s="337">
        <v>19.40280384778875</v>
      </c>
      <c r="H104" s="337">
        <v>1.5328297665736272</v>
      </c>
      <c r="I104" s="338">
        <v>2.2066381487868743</v>
      </c>
      <c r="J104" s="338">
        <v>0.10269381654448884</v>
      </c>
      <c r="K104" s="330">
        <v>4.8810139589120068E-2</v>
      </c>
      <c r="L104" s="331">
        <v>484005919.05364263</v>
      </c>
      <c r="M104" s="331">
        <v>107666237.70788217</v>
      </c>
      <c r="N104" s="330">
        <v>0.28608792281185008</v>
      </c>
      <c r="O104" s="326">
        <v>107322793.90205599</v>
      </c>
      <c r="P104" s="326">
        <v>18913023.661485508</v>
      </c>
      <c r="Q104" s="330">
        <v>0.21392458785970789</v>
      </c>
    </row>
    <row r="105" spans="1:17">
      <c r="A105" s="346"/>
      <c r="B105" s="346"/>
      <c r="C105" s="227" t="s">
        <v>159</v>
      </c>
      <c r="D105" s="326">
        <v>149441404.16007569</v>
      </c>
      <c r="E105" s="326">
        <v>19581357.556105942</v>
      </c>
      <c r="F105" s="327">
        <v>0.15078816054812158</v>
      </c>
      <c r="G105" s="335">
        <v>13.21952596067425</v>
      </c>
      <c r="H105" s="335">
        <v>0.2461289392698518</v>
      </c>
      <c r="I105" s="336">
        <v>3.582886453510894</v>
      </c>
      <c r="J105" s="336">
        <v>0.1810842681756224</v>
      </c>
      <c r="K105" s="327">
        <v>5.3231863086058685E-2</v>
      </c>
      <c r="L105" s="328">
        <v>535431582.55878174</v>
      </c>
      <c r="M105" s="328">
        <v>93673392.233657241</v>
      </c>
      <c r="N105" s="327">
        <v>0.21204675835147652</v>
      </c>
      <c r="O105" s="326">
        <v>421947080.05800033</v>
      </c>
      <c r="P105" s="326">
        <v>49713111.591072083</v>
      </c>
      <c r="Q105" s="327">
        <v>0.13355339867508337</v>
      </c>
    </row>
    <row r="106" spans="1:17">
      <c r="A106" s="346"/>
      <c r="B106" s="346"/>
      <c r="C106" s="227" t="s">
        <v>160</v>
      </c>
      <c r="D106" s="326">
        <v>340843883.58787644</v>
      </c>
      <c r="E106" s="326">
        <v>68176221.81564939</v>
      </c>
      <c r="F106" s="330">
        <v>0.25003413082626719</v>
      </c>
      <c r="G106" s="337">
        <v>30.150911609479635</v>
      </c>
      <c r="H106" s="337">
        <v>2.9106177425207491</v>
      </c>
      <c r="I106" s="338">
        <v>2.1809175996122243</v>
      </c>
      <c r="J106" s="338">
        <v>9.7754628823048861E-2</v>
      </c>
      <c r="K106" s="330">
        <v>4.6926059167620458E-2</v>
      </c>
      <c r="L106" s="331">
        <v>743352424.43697989</v>
      </c>
      <c r="M106" s="331">
        <v>175341248.10140932</v>
      </c>
      <c r="N106" s="330">
        <v>0.30869330641096565</v>
      </c>
      <c r="O106" s="326">
        <v>149224989.57687226</v>
      </c>
      <c r="P106" s="326">
        <v>28011924.724138021</v>
      </c>
      <c r="Q106" s="330">
        <v>0.23109657987916266</v>
      </c>
    </row>
    <row r="107" spans="1:17">
      <c r="A107" s="346"/>
      <c r="B107" s="346"/>
      <c r="C107" s="227" t="s">
        <v>161</v>
      </c>
      <c r="D107" s="326">
        <v>639780888.6593641</v>
      </c>
      <c r="E107" s="326">
        <v>41910352.515663266</v>
      </c>
      <c r="F107" s="327">
        <v>7.0099377677962593E-2</v>
      </c>
      <c r="G107" s="335">
        <v>56.594757753455397</v>
      </c>
      <c r="H107" s="335">
        <v>-3.1342507879217152</v>
      </c>
      <c r="I107" s="336">
        <v>2.4639747491442399</v>
      </c>
      <c r="J107" s="336">
        <v>0.11705046855530199</v>
      </c>
      <c r="K107" s="327">
        <v>4.9873985932741428E-2</v>
      </c>
      <c r="L107" s="328">
        <v>1576403954.6417356</v>
      </c>
      <c r="M107" s="328">
        <v>173247076.71735787</v>
      </c>
      <c r="N107" s="327">
        <v>0.12346949898690866</v>
      </c>
      <c r="O107" s="326">
        <v>276207723.19994372</v>
      </c>
      <c r="P107" s="326">
        <v>7948194.1114109159</v>
      </c>
      <c r="Q107" s="327">
        <v>2.9628748467637099E-2</v>
      </c>
    </row>
  </sheetData>
  <mergeCells count="28">
    <mergeCell ref="A87:A107"/>
    <mergeCell ref="B87:B93"/>
    <mergeCell ref="B94:B100"/>
    <mergeCell ref="B101:B107"/>
    <mergeCell ref="A66:A86"/>
    <mergeCell ref="B66:B72"/>
    <mergeCell ref="B73:B79"/>
    <mergeCell ref="B80:B86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5"/>
  <sheetData/>
  <sheetProtection algorithmName="SHA-512" hashValue="988XFYr0Qm2h1uWd7Ai2rL1utOTacV+u8GIfSKV/JImHMYCJuVWFWAyXufjaeHXFPXkKqm2tXf/IIlOPN8HfQA==" saltValue="k08tSiWvr+sEsQwYSVaHIQ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G2:M21"/>
  <sheetViews>
    <sheetView showGridLines="0" tabSelected="1" zoomScaleNormal="100" workbookViewId="0">
      <selection activeCell="D25" sqref="D25"/>
    </sheetView>
  </sheetViews>
  <sheetFormatPr defaultRowHeight="14.5"/>
  <cols>
    <col min="2" max="2" width="45" bestFit="1" customWidth="1"/>
    <col min="8" max="8" width="34.81640625" customWidth="1"/>
  </cols>
  <sheetData>
    <row r="2" spans="7:13" ht="15" thickBot="1"/>
    <row r="3" spans="7:13" ht="24" thickBot="1">
      <c r="G3" s="350" t="s">
        <v>129</v>
      </c>
      <c r="H3" s="351"/>
      <c r="I3" s="351"/>
      <c r="J3" s="352"/>
      <c r="K3" s="46"/>
      <c r="L3" s="46"/>
      <c r="M3" s="46"/>
    </row>
    <row r="5" spans="7:13">
      <c r="H5" t="s">
        <v>489</v>
      </c>
    </row>
    <row r="6" spans="7:13">
      <c r="H6" t="s">
        <v>490</v>
      </c>
    </row>
    <row r="7" spans="7:13">
      <c r="H7" t="s">
        <v>491</v>
      </c>
    </row>
    <row r="8" spans="7:13">
      <c r="I8" s="47"/>
      <c r="J8" s="47"/>
      <c r="K8" s="47"/>
    </row>
    <row r="9" spans="7:13" ht="15" thickBot="1">
      <c r="H9" s="48" t="s">
        <v>44</v>
      </c>
    </row>
    <row r="10" spans="7:13">
      <c r="H10" s="199" t="s">
        <v>484</v>
      </c>
    </row>
    <row r="11" spans="7:13">
      <c r="H11" s="199" t="s">
        <v>483</v>
      </c>
    </row>
    <row r="12" spans="7:13">
      <c r="H12" s="199" t="s">
        <v>16</v>
      </c>
    </row>
    <row r="13" spans="7:13">
      <c r="H13" s="199" t="s">
        <v>17</v>
      </c>
    </row>
    <row r="14" spans="7:13">
      <c r="H14" s="199" t="s">
        <v>18</v>
      </c>
    </row>
    <row r="15" spans="7:13">
      <c r="H15" s="199" t="s">
        <v>40</v>
      </c>
    </row>
    <row r="16" spans="7:13" hidden="1">
      <c r="H16" s="199" t="s">
        <v>41</v>
      </c>
    </row>
    <row r="17" spans="8:8" hidden="1">
      <c r="H17" s="199" t="s">
        <v>125</v>
      </c>
    </row>
    <row r="18" spans="8:8" hidden="1">
      <c r="H18" s="199" t="s">
        <v>485</v>
      </c>
    </row>
    <row r="19" spans="8:8">
      <c r="H19" s="199" t="s">
        <v>42</v>
      </c>
    </row>
    <row r="20" spans="8:8" hidden="1">
      <c r="H20" s="199" t="s">
        <v>486</v>
      </c>
    </row>
    <row r="21" spans="8:8">
      <c r="H21" s="199" t="s">
        <v>43</v>
      </c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CONVENIENCE'!A1" display="TOTAL U.S. CONVENIENCE" xr:uid="{00000000-0004-0000-0D00-000004000000}"/>
    <hyperlink ref="H14" location="'TOTAL U.S. ALL OTHER OUTLETS'!A1" display="'TOTAL U.S. ALL OTHER OUTLETS'!A1" xr:uid="{00000000-0004-0000-0D00-000005000000}"/>
    <hyperlink ref="H15" location="'TOTAL U.S. ALL OTHER OUTLET xWM'!A1" display="'TOTAL U.S. ALL OTHER OUTLET xWM'!A1" xr:uid="{00000000-0004-0000-0D00-000006000000}"/>
    <hyperlink ref="H16" location="'WALMART'!A1" display="'WALMART'!A1" xr:uid="{00000000-0004-0000-0D00-000007000000}"/>
    <hyperlink ref="H17" location="'TOP PERFORMERS'!A1" display="'TOP PERFORMERS'!A1" xr:uid="{00000000-0004-0000-0D00-000008000000}"/>
    <hyperlink ref="H18" location="'CIRCANA STANDARD REGIONS'!A1" display="IRI STANDARD REGIONS" xr:uid="{00000000-0004-0000-0D00-000009000000}"/>
    <hyperlink ref="H19" location="'WALMART REGIONS'!A1" display="'WALMART REGIONS'!A1" xr:uid="{00000000-0004-0000-0D00-00000A000000}"/>
    <hyperlink ref="H20" location="'CIRCANA REGIONS &amp; MARKETS'!A1" display="IRI STANDARD REGIONS &amp; MARKETS" xr:uid="{00000000-0004-0000-0D00-00000B000000}"/>
    <hyperlink ref="H21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A112" zoomScale="80" zoomScaleNormal="80" workbookViewId="0">
      <selection activeCell="D150" sqref="D150"/>
    </sheetView>
  </sheetViews>
  <sheetFormatPr defaultColWidth="9.1796875" defaultRowHeight="14.5"/>
  <cols>
    <col min="1" max="1" width="9.1796875" style="1"/>
    <col min="2" max="2" width="21.81640625" style="1" customWidth="1"/>
    <col min="3" max="3" width="41.1796875" style="145" customWidth="1"/>
    <col min="4" max="4" width="20.1796875" style="1" bestFit="1" customWidth="1"/>
    <col min="5" max="5" width="17.1796875" style="1" bestFit="1" customWidth="1"/>
    <col min="6" max="6" width="11.54296875" style="19" customWidth="1"/>
    <col min="7" max="10" width="10.453125" style="19" customWidth="1"/>
    <col min="11" max="11" width="11.54296875" style="19" bestFit="1" customWidth="1"/>
    <col min="12" max="12" width="20.1796875" style="1" bestFit="1" customWidth="1"/>
    <col min="13" max="13" width="17.81640625" style="1" bestFit="1" customWidth="1"/>
    <col min="14" max="14" width="11.54296875" style="19" bestFit="1" customWidth="1"/>
    <col min="15" max="15" width="20.1796875" style="1" bestFit="1" customWidth="1"/>
    <col min="16" max="16" width="17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129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351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07-20-2025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3" t="s">
        <v>58</v>
      </c>
      <c r="E5" s="364"/>
      <c r="F5" s="365"/>
      <c r="G5" s="366" t="s">
        <v>20</v>
      </c>
      <c r="H5" s="367"/>
      <c r="I5" s="363" t="s">
        <v>21</v>
      </c>
      <c r="J5" s="364"/>
      <c r="K5" s="365"/>
      <c r="L5" s="366" t="s">
        <v>22</v>
      </c>
      <c r="M5" s="364"/>
      <c r="N5" s="367"/>
      <c r="O5" s="363" t="s">
        <v>23</v>
      </c>
      <c r="P5" s="364"/>
      <c r="Q5" s="365"/>
    </row>
    <row r="6" spans="2:17" s="14" customFormat="1" ht="23.15" customHeight="1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77" t="s">
        <v>11</v>
      </c>
      <c r="D7" s="278">
        <f>'Segment Data'!D3</f>
        <v>337581602.72084302</v>
      </c>
      <c r="E7" s="279">
        <f>'Segment Data'!E3</f>
        <v>30150950.214693964</v>
      </c>
      <c r="F7" s="280">
        <f>'Segment Data'!F3</f>
        <v>9.8073988292663505E-2</v>
      </c>
      <c r="G7" s="281">
        <f>'Segment Data'!G3</f>
        <v>99.968975413405161</v>
      </c>
      <c r="H7" s="282">
        <f>'Segment Data'!H3</f>
        <v>1.9330174080110396E-2</v>
      </c>
      <c r="I7" s="283">
        <f>'Segment Data'!I3</f>
        <v>2.942225261081906</v>
      </c>
      <c r="J7" s="284">
        <f>'Segment Data'!J3</f>
        <v>0.12495656239620878</v>
      </c>
      <c r="K7" s="280">
        <f>'Segment Data'!K3</f>
        <v>4.4353796446360658E-2</v>
      </c>
      <c r="L7" s="285">
        <f>'Segment Data'!L3</f>
        <v>993241119.20178056</v>
      </c>
      <c r="M7" s="286">
        <f>'Segment Data'!M3</f>
        <v>127126364.87968731</v>
      </c>
      <c r="N7" s="280">
        <f>'Segment Data'!N3</f>
        <v>0.14677773845243974</v>
      </c>
      <c r="O7" s="278">
        <f>'Segment Data'!O3</f>
        <v>344008244.67687386</v>
      </c>
      <c r="P7" s="279">
        <f>'Segment Data'!P3</f>
        <v>22123043.738406539</v>
      </c>
      <c r="Q7" s="280">
        <f>'Segment Data'!Q3</f>
        <v>6.8729608176784918E-2</v>
      </c>
    </row>
    <row r="8" spans="2:17">
      <c r="B8" s="353" t="s">
        <v>54</v>
      </c>
      <c r="C8" s="151" t="s">
        <v>138</v>
      </c>
      <c r="D8" s="77">
        <f>'Segment Data'!D4</f>
        <v>7548378.556248676</v>
      </c>
      <c r="E8" s="76">
        <f>'Segment Data'!E4</f>
        <v>2672535.8657812709</v>
      </c>
      <c r="F8" s="78">
        <f>'Segment Data'!F4</f>
        <v>0.54811773788482865</v>
      </c>
      <c r="G8" s="95">
        <f>'Segment Data'!G4</f>
        <v>2.2353222575482135</v>
      </c>
      <c r="H8" s="81">
        <f>'Segment Data'!H4</f>
        <v>0.65012330883497205</v>
      </c>
      <c r="I8" s="178">
        <f>'Segment Data'!I4</f>
        <v>4.499628132486988</v>
      </c>
      <c r="J8" s="179">
        <f>'Segment Data'!J4</f>
        <v>-0.47607743786928935</v>
      </c>
      <c r="K8" s="78">
        <f>'Segment Data'!K4</f>
        <v>-9.5680387663131083E-2</v>
      </c>
      <c r="L8" s="79">
        <f>'Segment Data'!L4</f>
        <v>33964896.506358057</v>
      </c>
      <c r="M8" s="80">
        <f>'Segment Data'!M4</f>
        <v>9704138.8712184504</v>
      </c>
      <c r="N8" s="78">
        <f>'Segment Data'!N4</f>
        <v>0.39999323257583869</v>
      </c>
      <c r="O8" s="77">
        <f>'Segment Data'!O4</f>
        <v>12747078.940988779</v>
      </c>
      <c r="P8" s="76">
        <f>'Segment Data'!P4</f>
        <v>2518385.9752734378</v>
      </c>
      <c r="Q8" s="78">
        <f>'Segment Data'!Q4</f>
        <v>0.24620799389663908</v>
      </c>
    </row>
    <row r="9" spans="2:17">
      <c r="B9" s="354"/>
      <c r="C9" s="151" t="s">
        <v>142</v>
      </c>
      <c r="D9" s="77">
        <f>'Segment Data'!D5</f>
        <v>7445809.1374274651</v>
      </c>
      <c r="E9" s="76">
        <f>'Segment Data'!E5</f>
        <v>550806.52188089583</v>
      </c>
      <c r="F9" s="78">
        <f>'Segment Data'!F5</f>
        <v>7.9884889476177987E-2</v>
      </c>
      <c r="G9" s="95">
        <f>'Segment Data'!G5</f>
        <v>2.2049480913446597</v>
      </c>
      <c r="H9" s="81">
        <f>'Segment Data'!H5</f>
        <v>-3.6705627079900882E-2</v>
      </c>
      <c r="I9" s="178">
        <f>'Segment Data'!I5</f>
        <v>3.284753414748391</v>
      </c>
      <c r="J9" s="179">
        <f>'Segment Data'!J5</f>
        <v>2.0887960871895928E-4</v>
      </c>
      <c r="K9" s="78">
        <f>'Segment Data'!K5</f>
        <v>6.3594695241383562E-5</v>
      </c>
      <c r="L9" s="79">
        <f>'Segment Data'!L5</f>
        <v>24457646.989729639</v>
      </c>
      <c r="M9" s="80">
        <f>'Segment Data'!M5</f>
        <v>1810703.8290624097</v>
      </c>
      <c r="N9" s="78">
        <f>'Segment Data'!N5</f>
        <v>7.995356442662005E-2</v>
      </c>
      <c r="O9" s="77">
        <f>'Segment Data'!O5</f>
        <v>8742784.9887090921</v>
      </c>
      <c r="P9" s="76">
        <f>'Segment Data'!P5</f>
        <v>763919.68839470576</v>
      </c>
      <c r="Q9" s="78">
        <f>'Segment Data'!Q5</f>
        <v>9.574289822446376E-2</v>
      </c>
    </row>
    <row r="10" spans="2:17">
      <c r="B10" s="354"/>
      <c r="C10" s="151" t="s">
        <v>139</v>
      </c>
      <c r="D10" s="77">
        <f>'Segment Data'!D6</f>
        <v>164096828.99494398</v>
      </c>
      <c r="E10" s="76">
        <f>'Segment Data'!E6</f>
        <v>22977125.670233637</v>
      </c>
      <c r="F10" s="78">
        <f>'Segment Data'!F6</f>
        <v>0.16282011036661737</v>
      </c>
      <c r="G10" s="95">
        <f>'Segment Data'!G6</f>
        <v>48.594448663657751</v>
      </c>
      <c r="H10" s="81">
        <f>'Segment Data'!H6</f>
        <v>2.7146244867192451</v>
      </c>
      <c r="I10" s="178">
        <f>'Segment Data'!I6</f>
        <v>3.1879246040492437</v>
      </c>
      <c r="J10" s="179">
        <f>'Segment Data'!J6</f>
        <v>0.12060350348878712</v>
      </c>
      <c r="K10" s="78">
        <f>'Segment Data'!K6</f>
        <v>3.9318838665684731E-2</v>
      </c>
      <c r="L10" s="79">
        <f>'Segment Data'!L6</f>
        <v>523128318.5994432</v>
      </c>
      <c r="M10" s="80">
        <f>'Segment Data'!M6</f>
        <v>90268874.886727571</v>
      </c>
      <c r="N10" s="78">
        <f>'Segment Data'!N6</f>
        <v>0.20854084668333608</v>
      </c>
      <c r="O10" s="77">
        <f>'Segment Data'!O6</f>
        <v>167409873.18222702</v>
      </c>
      <c r="P10" s="76">
        <f>'Segment Data'!P6</f>
        <v>17892060.405316651</v>
      </c>
      <c r="Q10" s="78">
        <f>'Segment Data'!Q6</f>
        <v>0.11966507583957699</v>
      </c>
    </row>
    <row r="11" spans="2:17">
      <c r="B11" s="354"/>
      <c r="C11" s="151" t="s">
        <v>141</v>
      </c>
      <c r="D11" s="77">
        <f>'Segment Data'!D7</f>
        <v>4828260.416640019</v>
      </c>
      <c r="E11" s="76">
        <f>'Segment Data'!E7</f>
        <v>694715.6150291157</v>
      </c>
      <c r="F11" s="78">
        <f>'Segment Data'!F7</f>
        <v>0.16806775984582889</v>
      </c>
      <c r="G11" s="95">
        <f>'Segment Data'!G7</f>
        <v>1.4298061357322955</v>
      </c>
      <c r="H11" s="81">
        <f>'Segment Data'!H7</f>
        <v>8.5937744165184293E-2</v>
      </c>
      <c r="I11" s="178">
        <f>'Segment Data'!I7</f>
        <v>5.1017137021589702</v>
      </c>
      <c r="J11" s="179">
        <f>'Segment Data'!J7</f>
        <v>0.31491408356910089</v>
      </c>
      <c r="K11" s="78">
        <f>'Segment Data'!K7</f>
        <v>6.5788023034452942E-2</v>
      </c>
      <c r="L11" s="79">
        <f>'Segment Data'!L7</f>
        <v>24632402.325164165</v>
      </c>
      <c r="M11" s="80">
        <f>'Segment Data'!M7</f>
        <v>4845951.6453889571</v>
      </c>
      <c r="N11" s="78">
        <f>'Segment Data'!N7</f>
        <v>0.24491262853636828</v>
      </c>
      <c r="O11" s="77">
        <f>'Segment Data'!O7</f>
        <v>9823100.4537427425</v>
      </c>
      <c r="P11" s="76">
        <f>'Segment Data'!P7</f>
        <v>1173529.0871472172</v>
      </c>
      <c r="Q11" s="78">
        <f>'Segment Data'!Q7</f>
        <v>0.13567482565429351</v>
      </c>
    </row>
    <row r="12" spans="2:17" ht="15" thickBot="1">
      <c r="B12" s="355"/>
      <c r="C12" s="151" t="s">
        <v>140</v>
      </c>
      <c r="D12" s="144">
        <f>'Segment Data'!D8</f>
        <v>153662325.61560175</v>
      </c>
      <c r="E12" s="138">
        <f>'Segment Data'!E8</f>
        <v>3255766.541768223</v>
      </c>
      <c r="F12" s="140">
        <f>'Segment Data'!F8</f>
        <v>2.1646439901400777E-2</v>
      </c>
      <c r="G12" s="141">
        <f>'Segment Data'!G8</f>
        <v>45.504450265127865</v>
      </c>
      <c r="H12" s="142">
        <f>'Segment Data'!H8</f>
        <v>-3.3946497385601617</v>
      </c>
      <c r="I12" s="180">
        <f>'Segment Data'!I8</f>
        <v>2.5188858311915716</v>
      </c>
      <c r="J12" s="181">
        <f>'Segment Data'!J8</f>
        <v>8.1750367213214936E-2</v>
      </c>
      <c r="K12" s="140">
        <f>'Segment Data'!K8</f>
        <v>3.3543628748385783E-2</v>
      </c>
      <c r="L12" s="143">
        <f>'Segment Data'!L8</f>
        <v>387057854.78108495</v>
      </c>
      <c r="M12" s="139">
        <f>'Segment Data'!M8</f>
        <v>20496695.647289574</v>
      </c>
      <c r="N12" s="140">
        <f>'Segment Data'!N8</f>
        <v>5.5916168793563446E-2</v>
      </c>
      <c r="O12" s="144">
        <f>'Segment Data'!O8</f>
        <v>145285407.11120623</v>
      </c>
      <c r="P12" s="138">
        <f>'Segment Data'!P8</f>
        <v>-224851.41772559285</v>
      </c>
      <c r="Q12" s="140">
        <f>'Segment Data'!Q8</f>
        <v>-1.5452616193440795E-3</v>
      </c>
    </row>
    <row r="13" spans="2:17">
      <c r="B13" s="359" t="s">
        <v>55</v>
      </c>
      <c r="C13" s="150" t="s">
        <v>67</v>
      </c>
      <c r="D13" s="116">
        <f>'Type Data'!D3</f>
        <v>273144772.14365089</v>
      </c>
      <c r="E13" s="110">
        <f>'Type Data'!E3</f>
        <v>22278590.083856374</v>
      </c>
      <c r="F13" s="112">
        <f>'Type Data'!F3</f>
        <v>8.8806669360265642E-2</v>
      </c>
      <c r="G13" s="113">
        <f>'Type Data'!G3</f>
        <v>80.8871182275564</v>
      </c>
      <c r="H13" s="114">
        <f>'Type Data'!H3</f>
        <v>-0.67269272499288491</v>
      </c>
      <c r="I13" s="182">
        <f>'Type Data'!I3</f>
        <v>2.8948870490342635</v>
      </c>
      <c r="J13" s="183">
        <f>'Type Data'!J3</f>
        <v>0.10610989565091211</v>
      </c>
      <c r="K13" s="112">
        <f>'Type Data'!K3</f>
        <v>3.8048897353515437E-2</v>
      </c>
      <c r="L13" s="115">
        <f>'Type Data'!L3</f>
        <v>790723263.39006984</v>
      </c>
      <c r="M13" s="111">
        <f>'Type Data'!M3</f>
        <v>91113386.305206537</v>
      </c>
      <c r="N13" s="112">
        <f>'Type Data'!N3</f>
        <v>0.13023456256057747</v>
      </c>
      <c r="O13" s="116">
        <f>'Type Data'!O3</f>
        <v>271863805.09426033</v>
      </c>
      <c r="P13" s="110">
        <f>'Type Data'!P3</f>
        <v>15261419.60727638</v>
      </c>
      <c r="Q13" s="112">
        <f>'Type Data'!Q3</f>
        <v>5.9474971669936053E-2</v>
      </c>
    </row>
    <row r="14" spans="2:17">
      <c r="B14" s="357"/>
      <c r="C14" s="151" t="s">
        <v>68</v>
      </c>
      <c r="D14" s="77">
        <f>'Type Data'!D4</f>
        <v>45391657.166638866</v>
      </c>
      <c r="E14" s="76">
        <f>'Type Data'!E4</f>
        <v>7288944.21189107</v>
      </c>
      <c r="F14" s="78">
        <f>'Type Data'!F4</f>
        <v>0.19129725016031515</v>
      </c>
      <c r="G14" s="95">
        <f>'Type Data'!G4</f>
        <v>13.441957211802967</v>
      </c>
      <c r="H14" s="81">
        <f>'Type Data'!H4</f>
        <v>1.054276896136642</v>
      </c>
      <c r="I14" s="178">
        <f>'Type Data'!I4</f>
        <v>3.0672098928358347</v>
      </c>
      <c r="J14" s="179">
        <f>'Type Data'!J4</f>
        <v>0.19880427591841565</v>
      </c>
      <c r="K14" s="78">
        <f>'Type Data'!K4</f>
        <v>6.9308285671279668E-2</v>
      </c>
      <c r="L14" s="79">
        <f>'Type Data'!L4</f>
        <v>139225739.91372734</v>
      </c>
      <c r="M14" s="80">
        <f>'Type Data'!M4</f>
        <v>29931704.054536656</v>
      </c>
      <c r="N14" s="78">
        <f>'Type Data'!N4</f>
        <v>0.27386402029383616</v>
      </c>
      <c r="O14" s="77">
        <f>'Type Data'!O4</f>
        <v>38522201.489292085</v>
      </c>
      <c r="P14" s="76">
        <f>'Type Data'!P4</f>
        <v>7479525.1488213055</v>
      </c>
      <c r="Q14" s="78">
        <f>'Type Data'!Q4</f>
        <v>0.24094330871433731</v>
      </c>
    </row>
    <row r="15" spans="2:17">
      <c r="B15" s="357"/>
      <c r="C15" s="151" t="s">
        <v>69</v>
      </c>
      <c r="D15" s="77">
        <f>'Type Data'!D5</f>
        <v>18051816.221941944</v>
      </c>
      <c r="E15" s="76">
        <f>'Type Data'!E5</f>
        <v>556962.1439105235</v>
      </c>
      <c r="F15" s="78">
        <f>'Type Data'!F5</f>
        <v>3.1835769616958977E-2</v>
      </c>
      <c r="G15" s="95">
        <f>'Type Data'!G5</f>
        <v>5.3457343573041882</v>
      </c>
      <c r="H15" s="81">
        <f>'Type Data'!H5</f>
        <v>-0.34206692197138722</v>
      </c>
      <c r="I15" s="178">
        <f>'Type Data'!I5</f>
        <v>3.334505270334418</v>
      </c>
      <c r="J15" s="179">
        <f>'Type Data'!J5</f>
        <v>0.23163491854373186</v>
      </c>
      <c r="K15" s="78">
        <f>'Type Data'!K5</f>
        <v>7.4651819857717835E-2</v>
      </c>
      <c r="L15" s="79">
        <f>'Type Data'!L5</f>
        <v>60193876.331173755</v>
      </c>
      <c r="M15" s="80">
        <f>'Type Data'!M5</f>
        <v>5909612.3035456836</v>
      </c>
      <c r="N15" s="78">
        <f>'Type Data'!N5</f>
        <v>0.1088641876131539</v>
      </c>
      <c r="O15" s="77">
        <f>'Type Data'!O5</f>
        <v>29648809.338861704</v>
      </c>
      <c r="P15" s="76">
        <f>'Type Data'!P5</f>
        <v>-723716.11782894284</v>
      </c>
      <c r="Q15" s="78">
        <f>'Type Data'!Q5</f>
        <v>-2.3827986212767112E-2</v>
      </c>
    </row>
    <row r="16" spans="2:17" ht="15" thickBot="1">
      <c r="B16" s="360"/>
      <c r="C16" s="152" t="s">
        <v>70</v>
      </c>
      <c r="D16" s="144">
        <f>'Type Data'!D6</f>
        <v>993357.18861493468</v>
      </c>
      <c r="E16" s="138">
        <f>'Type Data'!E6</f>
        <v>26453.77503444266</v>
      </c>
      <c r="F16" s="140">
        <f>'Type Data'!F6</f>
        <v>2.7359273597435136E-2</v>
      </c>
      <c r="G16" s="141">
        <f>'Type Data'!G6</f>
        <v>0.29416561674272906</v>
      </c>
      <c r="H16" s="142">
        <f>'Type Data'!H6</f>
        <v>-2.0187075092804763E-2</v>
      </c>
      <c r="I16" s="180">
        <f>'Type Data'!I6</f>
        <v>3.1189582179697446</v>
      </c>
      <c r="J16" s="181">
        <f>'Type Data'!J6</f>
        <v>9.2205690978487187E-2</v>
      </c>
      <c r="K16" s="140">
        <f>'Type Data'!K6</f>
        <v>3.046357115629279E-2</v>
      </c>
      <c r="L16" s="143">
        <f>'Type Data'!L6</f>
        <v>3098239.5668098722</v>
      </c>
      <c r="M16" s="139">
        <f>'Type Data'!M6</f>
        <v>171662.21639864519</v>
      </c>
      <c r="N16" s="140">
        <f>'Type Data'!N6</f>
        <v>5.8656305931747928E-2</v>
      </c>
      <c r="O16" s="144">
        <f>'Type Data'!O6</f>
        <v>3973428.7544597387</v>
      </c>
      <c r="P16" s="138">
        <f>'Type Data'!P6</f>
        <v>105815.10013777064</v>
      </c>
      <c r="Q16" s="140">
        <f>'Type Data'!Q6</f>
        <v>2.7359273597435136E-2</v>
      </c>
    </row>
    <row r="17" spans="2:17" ht="15" customHeight="1" thickBot="1">
      <c r="B17" s="94" t="s">
        <v>71</v>
      </c>
      <c r="C17" s="153" t="s">
        <v>72</v>
      </c>
      <c r="D17" s="137">
        <f>Granola!D3</f>
        <v>33773.745503334583</v>
      </c>
      <c r="E17" s="131">
        <f>Granola!E3</f>
        <v>-289956.13693499716</v>
      </c>
      <c r="F17" s="133">
        <f>Granola!F3</f>
        <v>-0.89567306777813993</v>
      </c>
      <c r="G17" s="134">
        <f>Granola!G3</f>
        <v>1.0001512839055541E-2</v>
      </c>
      <c r="H17" s="135">
        <f>Granola!H3</f>
        <v>-9.5247220946305958E-2</v>
      </c>
      <c r="I17" s="184">
        <f>Granola!I3</f>
        <v>4.9876404756984778</v>
      </c>
      <c r="J17" s="185">
        <f>Granola!J3</f>
        <v>1.015429558258047</v>
      </c>
      <c r="K17" s="133">
        <f>Granola!K3</f>
        <v>0.25563334358699119</v>
      </c>
      <c r="L17" s="136">
        <f>Granola!L3</f>
        <v>168451.30008837103</v>
      </c>
      <c r="M17" s="132">
        <f>Granola!M3</f>
        <v>-1117472.0732348775</v>
      </c>
      <c r="N17" s="133">
        <f>Granola!N3</f>
        <v>-0.86900362526809249</v>
      </c>
      <c r="O17" s="137">
        <f>Granola!O3</f>
        <v>72918.90778696537</v>
      </c>
      <c r="P17" s="131">
        <f>Granola!P3</f>
        <v>-570397.64993053314</v>
      </c>
      <c r="Q17" s="133">
        <f>Granola!Q3</f>
        <v>-0.88665159179847119</v>
      </c>
    </row>
    <row r="18" spans="2:17">
      <c r="B18" s="356" t="s">
        <v>73</v>
      </c>
      <c r="C18" s="154" t="s">
        <v>14</v>
      </c>
      <c r="D18" s="125">
        <f>'NB vs PL'!D3</f>
        <v>272664212.49716115</v>
      </c>
      <c r="E18" s="117">
        <f>'NB vs PL'!E3</f>
        <v>24021138.73202756</v>
      </c>
      <c r="F18" s="121">
        <f>'NB vs PL'!F3</f>
        <v>9.6608919638428173E-2</v>
      </c>
      <c r="G18" s="122">
        <f>'NB vs PL'!G3</f>
        <v>80.744808767866033</v>
      </c>
      <c r="H18" s="123">
        <f>'NB vs PL'!H3</f>
        <v>-9.2241186166646116E-2</v>
      </c>
      <c r="I18" s="186">
        <f>'NB vs PL'!I3</f>
        <v>3.1952824413505461</v>
      </c>
      <c r="J18" s="187">
        <f>'NB vs PL'!J3</f>
        <v>0.13296073592311108</v>
      </c>
      <c r="K18" s="121">
        <f>'NB vs PL'!K3</f>
        <v>4.3418278258440711E-2</v>
      </c>
      <c r="L18" s="124">
        <f>'NB vs PL'!L3</f>
        <v>871239170.57685316</v>
      </c>
      <c r="M18" s="118">
        <f>'NB vs PL'!M3</f>
        <v>109814088.88168979</v>
      </c>
      <c r="N18" s="121">
        <f>'NB vs PL'!N3</f>
        <v>0.14422179085197756</v>
      </c>
      <c r="O18" s="125">
        <f>'NB vs PL'!O3</f>
        <v>296941176.81892878</v>
      </c>
      <c r="P18" s="117">
        <f>'NB vs PL'!P3</f>
        <v>20905815.987252057</v>
      </c>
      <c r="Q18" s="121">
        <f>'NB vs PL'!Q3</f>
        <v>7.5736006880655377E-2</v>
      </c>
    </row>
    <row r="19" spans="2:17" ht="15" thickBot="1">
      <c r="B19" s="358"/>
      <c r="C19" s="155" t="s">
        <v>13</v>
      </c>
      <c r="D19" s="130">
        <f>'NB vs PL'!D4</f>
        <v>65022156.023505621</v>
      </c>
      <c r="E19" s="119">
        <f>'NB vs PL'!E4</f>
        <v>6079693.3217275888</v>
      </c>
      <c r="F19" s="126">
        <f>'NB vs PL'!F4</f>
        <v>0.10314623860370516</v>
      </c>
      <c r="G19" s="127">
        <f>'NB vs PL'!G4</f>
        <v>19.255191232134919</v>
      </c>
      <c r="H19" s="128">
        <f>'NB vs PL'!H4</f>
        <v>9.2241186166329925E-2</v>
      </c>
      <c r="I19" s="188">
        <f>'NB vs PL'!I4</f>
        <v>1.8844301470592066</v>
      </c>
      <c r="J19" s="189">
        <f>'NB vs PL'!J4</f>
        <v>9.5899802843884885E-2</v>
      </c>
      <c r="K19" s="126">
        <f>'NB vs PL'!K4</f>
        <v>5.3619332293721192E-2</v>
      </c>
      <c r="L19" s="129">
        <f>'NB vs PL'!L4</f>
        <v>122529711.03748138</v>
      </c>
      <c r="M19" s="120">
        <f>'NB vs PL'!M4</f>
        <v>17109327.93257156</v>
      </c>
      <c r="N19" s="126">
        <f>'NB vs PL'!N4</f>
        <v>0.162296203339966</v>
      </c>
      <c r="O19" s="130">
        <f>'NB vs PL'!O4</f>
        <v>47167820.028164744</v>
      </c>
      <c r="P19" s="119">
        <f>'NB vs PL'!P4</f>
        <v>1073456.9953976497</v>
      </c>
      <c r="Q19" s="126">
        <f>'NB vs PL'!Q4</f>
        <v>2.3288248817638753E-2</v>
      </c>
    </row>
    <row r="20" spans="2:17">
      <c r="B20" s="359" t="s">
        <v>56</v>
      </c>
      <c r="C20" s="150" t="s">
        <v>63</v>
      </c>
      <c r="D20" s="116">
        <f>Package!D3</f>
        <v>160279993.21679527</v>
      </c>
      <c r="E20" s="110">
        <f>Package!E3</f>
        <v>6150977.7065939605</v>
      </c>
      <c r="F20" s="112">
        <f>Package!F3</f>
        <v>3.9907980247799915E-2</v>
      </c>
      <c r="G20" s="113">
        <f>Package!G3</f>
        <v>47.464158508662905</v>
      </c>
      <c r="H20" s="114">
        <f>Package!H3</f>
        <v>-2.6451597904384485</v>
      </c>
      <c r="I20" s="182">
        <f>Package!I3</f>
        <v>3.1331492119708848</v>
      </c>
      <c r="J20" s="183">
        <f>Package!J3</f>
        <v>0.14529469962903541</v>
      </c>
      <c r="K20" s="112">
        <f>Package!K3</f>
        <v>4.8628438576533942E-2</v>
      </c>
      <c r="L20" s="115">
        <f>Package!L3</f>
        <v>502181134.44190085</v>
      </c>
      <c r="M20" s="111">
        <f>Package!M3</f>
        <v>41666059.966938972</v>
      </c>
      <c r="N20" s="112">
        <f>Package!N3</f>
        <v>9.0477081590527503E-2</v>
      </c>
      <c r="O20" s="116">
        <f>Package!O3</f>
        <v>232855363.45467669</v>
      </c>
      <c r="P20" s="110">
        <f>Package!P3</f>
        <v>6586561.3589887917</v>
      </c>
      <c r="Q20" s="112">
        <f>Package!Q3</f>
        <v>2.9109454321516976E-2</v>
      </c>
    </row>
    <row r="21" spans="2:17">
      <c r="B21" s="357"/>
      <c r="C21" s="151" t="s">
        <v>64</v>
      </c>
      <c r="D21" s="77">
        <f>Package!D4</f>
        <v>113810107.32753444</v>
      </c>
      <c r="E21" s="76">
        <f>Package!E4</f>
        <v>15944314.03848654</v>
      </c>
      <c r="F21" s="78">
        <f>Package!F4</f>
        <v>0.1629201941008622</v>
      </c>
      <c r="G21" s="95">
        <f>Package!G4</f>
        <v>33.70290243758248</v>
      </c>
      <c r="H21" s="81">
        <f>Package!H4</f>
        <v>1.8854787663699781</v>
      </c>
      <c r="I21" s="178">
        <f>Package!I4</f>
        <v>2.5219067634287806</v>
      </c>
      <c r="J21" s="179">
        <f>Package!J4</f>
        <v>0.10466866414924336</v>
      </c>
      <c r="K21" s="78">
        <f>Package!K4</f>
        <v>4.330093265551295E-2</v>
      </c>
      <c r="L21" s="79">
        <f>Package!L4</f>
        <v>287018479.41586453</v>
      </c>
      <c r="M21" s="80">
        <f>Package!M4</f>
        <v>50453555.261362314</v>
      </c>
      <c r="N21" s="78">
        <f>Package!N4</f>
        <v>0.2132757231093598</v>
      </c>
      <c r="O21" s="77">
        <f>Package!O4</f>
        <v>55760849.77907908</v>
      </c>
      <c r="P21" s="76">
        <f>Package!P4</f>
        <v>7332122.0169342086</v>
      </c>
      <c r="Q21" s="78">
        <f>Package!Q4</f>
        <v>0.15140026087295824</v>
      </c>
    </row>
    <row r="22" spans="2:17">
      <c r="B22" s="357"/>
      <c r="C22" s="151" t="s">
        <v>65</v>
      </c>
      <c r="D22" s="77">
        <f>Package!D5</f>
        <v>11400955.188672513</v>
      </c>
      <c r="E22" s="76">
        <f>Package!E5</f>
        <v>-315664.35981209017</v>
      </c>
      <c r="F22" s="78">
        <f>Package!F5</f>
        <v>-2.6941589978733874E-2</v>
      </c>
      <c r="G22" s="95">
        <f>Package!G5</f>
        <v>3.3761964507533486</v>
      </c>
      <c r="H22" s="81">
        <f>Package!H5</f>
        <v>-0.43302672764052819</v>
      </c>
      <c r="I22" s="178">
        <f>Package!I5</f>
        <v>2.437084274541724</v>
      </c>
      <c r="J22" s="179">
        <f>Package!J5</f>
        <v>-5.6916731714267144E-2</v>
      </c>
      <c r="K22" s="78">
        <f>Package!K5</f>
        <v>-2.2821454991997326E-2</v>
      </c>
      <c r="L22" s="79">
        <f>Package!L5</f>
        <v>27785088.605068654</v>
      </c>
      <c r="M22" s="80">
        <f>Package!M5</f>
        <v>-1436172.3387705609</v>
      </c>
      <c r="N22" s="78">
        <f>Package!N5</f>
        <v>-4.9148198687618661E-2</v>
      </c>
      <c r="O22" s="77">
        <f>Package!O5</f>
        <v>6977471.7081571817</v>
      </c>
      <c r="P22" s="76">
        <f>Package!P5</f>
        <v>-60267.494532954879</v>
      </c>
      <c r="Q22" s="78">
        <f>Package!Q5</f>
        <v>-8.56347369477942E-3</v>
      </c>
    </row>
    <row r="23" spans="2:17" ht="15" thickBot="1">
      <c r="B23" s="360"/>
      <c r="C23" s="152" t="s">
        <v>66</v>
      </c>
      <c r="D23" s="144">
        <f>Package!D6</f>
        <v>45436398.085526519</v>
      </c>
      <c r="E23" s="138">
        <f>Package!E6</f>
        <v>7289966.4870661125</v>
      </c>
      <c r="F23" s="140">
        <f>Package!F6</f>
        <v>0.19110480801460697</v>
      </c>
      <c r="G23" s="141">
        <f>Package!G6</f>
        <v>13.455206464085091</v>
      </c>
      <c r="H23" s="142">
        <f>Package!H6</f>
        <v>1.0533126570385214</v>
      </c>
      <c r="I23" s="180">
        <f>Package!I6</f>
        <v>3.0653730449958538</v>
      </c>
      <c r="J23" s="181">
        <f>Package!J6</f>
        <v>0.19888336164504006</v>
      </c>
      <c r="K23" s="140">
        <f>Package!K6</f>
        <v>6.9382200396602589E-2</v>
      </c>
      <c r="L23" s="143">
        <f>Package!L6</f>
        <v>139279509.95307422</v>
      </c>
      <c r="M23" s="139">
        <f>Package!M6</f>
        <v>29933157.319439977</v>
      </c>
      <c r="N23" s="140">
        <f>Package!N6</f>
        <v>0.27374628049763344</v>
      </c>
      <c r="O23" s="144">
        <f>Package!O6</f>
        <v>38536928.84435159</v>
      </c>
      <c r="P23" s="138">
        <f>Package!P6</f>
        <v>7479368.5741328448</v>
      </c>
      <c r="Q23" s="140">
        <f>Package!Q6</f>
        <v>0.24082279834790662</v>
      </c>
    </row>
    <row r="24" spans="2:17">
      <c r="B24" s="356" t="s">
        <v>74</v>
      </c>
      <c r="C24" s="156" t="s">
        <v>75</v>
      </c>
      <c r="D24" s="116">
        <f>Flavor!D3</f>
        <v>28053912.974730849</v>
      </c>
      <c r="E24" s="110">
        <f>Flavor!E3</f>
        <v>340175.06221240386</v>
      </c>
      <c r="F24" s="112">
        <f>Flavor!F3</f>
        <v>1.2274600535164364E-2</v>
      </c>
      <c r="G24" s="113">
        <f>Flavor!G3</f>
        <v>8.3076829833639465</v>
      </c>
      <c r="H24" s="114">
        <f>Flavor!H3</f>
        <v>-0.7024083983223619</v>
      </c>
      <c r="I24" s="182">
        <f>Flavor!I3</f>
        <v>3.0326853365595161</v>
      </c>
      <c r="J24" s="183">
        <f>Flavor!J3</f>
        <v>0.11570136568771971</v>
      </c>
      <c r="K24" s="112">
        <f>Flavor!K3</f>
        <v>3.9664724538455431E-2</v>
      </c>
      <c r="L24" s="115">
        <f>Flavor!L3</f>
        <v>85078690.511583</v>
      </c>
      <c r="M24" s="111">
        <f>Flavor!M3</f>
        <v>4238161.2478246987</v>
      </c>
      <c r="N24" s="112">
        <f>Flavor!N3</f>
        <v>5.2426193722666693E-2</v>
      </c>
      <c r="O24" s="116">
        <f>Flavor!O3</f>
        <v>33336587.077471852</v>
      </c>
      <c r="P24" s="110">
        <f>Flavor!P3</f>
        <v>-528393.83429597318</v>
      </c>
      <c r="Q24" s="112">
        <f>Flavor!Q3</f>
        <v>-1.5602956802859448E-2</v>
      </c>
    </row>
    <row r="25" spans="2:17">
      <c r="B25" s="357"/>
      <c r="C25" s="151" t="s">
        <v>76</v>
      </c>
      <c r="D25" s="77">
        <f>Flavor!D4</f>
        <v>52172906.015763462</v>
      </c>
      <c r="E25" s="76">
        <f>Flavor!E4</f>
        <v>-658508.58211471885</v>
      </c>
      <c r="F25" s="78">
        <f>Flavor!F4</f>
        <v>-1.2464337499324993E-2</v>
      </c>
      <c r="G25" s="95">
        <f>Flavor!G4</f>
        <v>15.450107223552584</v>
      </c>
      <c r="H25" s="81">
        <f>Flavor!H4</f>
        <v>-1.726062763088569</v>
      </c>
      <c r="I25" s="178">
        <f>Flavor!I4</f>
        <v>2.632961316256246</v>
      </c>
      <c r="J25" s="179">
        <f>Flavor!J4</f>
        <v>0.12116126961743667</v>
      </c>
      <c r="K25" s="78">
        <f>Flavor!K4</f>
        <v>4.8236829113674815E-2</v>
      </c>
      <c r="L25" s="79">
        <f>Flavor!L4</f>
        <v>137369243.29617798</v>
      </c>
      <c r="M25" s="80">
        <f>Flavor!M4</f>
        <v>4667293.6452332884</v>
      </c>
      <c r="N25" s="78">
        <f>Flavor!N4</f>
        <v>3.5171251496379674E-2</v>
      </c>
      <c r="O25" s="77">
        <f>Flavor!O4</f>
        <v>41819953.562770247</v>
      </c>
      <c r="P25" s="76">
        <f>Flavor!P4</f>
        <v>2606848.6954969093</v>
      </c>
      <c r="Q25" s="78">
        <f>Flavor!Q4</f>
        <v>6.6479017775318922E-2</v>
      </c>
    </row>
    <row r="26" spans="2:17">
      <c r="B26" s="357"/>
      <c r="C26" s="151" t="s">
        <v>77</v>
      </c>
      <c r="D26" s="77">
        <f>Flavor!D5</f>
        <v>53960922.418724671</v>
      </c>
      <c r="E26" s="76">
        <f>Flavor!E5</f>
        <v>4164009.0801064</v>
      </c>
      <c r="F26" s="78">
        <f>Flavor!F5</f>
        <v>8.3619823015760028E-2</v>
      </c>
      <c r="G26" s="95">
        <f>Flavor!G5</f>
        <v>15.979597475348694</v>
      </c>
      <c r="H26" s="81">
        <f>Flavor!H5</f>
        <v>-0.21001726096573137</v>
      </c>
      <c r="I26" s="178">
        <f>Flavor!I5</f>
        <v>2.998782051320847</v>
      </c>
      <c r="J26" s="179">
        <f>Flavor!J5</f>
        <v>0.12813965075131595</v>
      </c>
      <c r="K26" s="78">
        <f>Flavor!K5</f>
        <v>4.4637970485593481E-2</v>
      </c>
      <c r="L26" s="79">
        <f>Flavor!L5</f>
        <v>161817045.62198824</v>
      </c>
      <c r="M26" s="80">
        <f>Flavor!M5</f>
        <v>18867914.774664193</v>
      </c>
      <c r="N26" s="78">
        <f>Flavor!N5</f>
        <v>0.13199041269314157</v>
      </c>
      <c r="O26" s="77">
        <f>Flavor!O5</f>
        <v>46609351.764556944</v>
      </c>
      <c r="P26" s="76">
        <f>Flavor!P5</f>
        <v>2784272.7772937864</v>
      </c>
      <c r="Q26" s="78">
        <f>Flavor!Q5</f>
        <v>6.3531494788702542E-2</v>
      </c>
    </row>
    <row r="27" spans="2:17">
      <c r="B27" s="357"/>
      <c r="C27" s="151" t="s">
        <v>78</v>
      </c>
      <c r="D27" s="77">
        <f>Flavor!D6</f>
        <v>7568189.2315052887</v>
      </c>
      <c r="E27" s="76">
        <f>Flavor!E6</f>
        <v>228981.55848305486</v>
      </c>
      <c r="F27" s="78">
        <f>Flavor!F6</f>
        <v>3.1199765517571445E-2</v>
      </c>
      <c r="G27" s="95">
        <f>Flavor!G6</f>
        <v>2.241188847705049</v>
      </c>
      <c r="H27" s="81">
        <f>Flavor!H6</f>
        <v>-0.14488162795005088</v>
      </c>
      <c r="I27" s="178">
        <f>Flavor!I6</f>
        <v>3.2497725037463336</v>
      </c>
      <c r="J27" s="179">
        <f>Flavor!J6</f>
        <v>0.37827587078259484</v>
      </c>
      <c r="K27" s="78">
        <f>Flavor!K6</f>
        <v>0.13173474293513884</v>
      </c>
      <c r="L27" s="79">
        <f>Flavor!L6</f>
        <v>24594893.267694984</v>
      </c>
      <c r="M27" s="80">
        <f>Flavor!M6</f>
        <v>3520383.1459900029</v>
      </c>
      <c r="N27" s="78">
        <f>Flavor!N6</f>
        <v>0.16704460154280421</v>
      </c>
      <c r="O27" s="77">
        <f>Flavor!O6</f>
        <v>8409950.3423010111</v>
      </c>
      <c r="P27" s="76">
        <f>Flavor!P6</f>
        <v>1202361.969533463</v>
      </c>
      <c r="Q27" s="78">
        <f>Flavor!Q6</f>
        <v>0.16681890076802258</v>
      </c>
    </row>
    <row r="28" spans="2:17">
      <c r="B28" s="357"/>
      <c r="C28" s="151" t="s">
        <v>79</v>
      </c>
      <c r="D28" s="77">
        <f>Flavor!D7</f>
        <v>67529796.562117055</v>
      </c>
      <c r="E28" s="76">
        <f>Flavor!E7</f>
        <v>11169768.619428866</v>
      </c>
      <c r="F28" s="78">
        <f>Flavor!F7</f>
        <v>0.19818600215718957</v>
      </c>
      <c r="G28" s="95">
        <f>Flavor!G7</f>
        <v>19.997785773216595</v>
      </c>
      <c r="H28" s="81">
        <f>Flavor!H7</f>
        <v>1.6744183645699877</v>
      </c>
      <c r="I28" s="178">
        <f>Flavor!I7</f>
        <v>2.7109188618029676</v>
      </c>
      <c r="J28" s="179">
        <f>Flavor!J7</f>
        <v>0.10358946760524113</v>
      </c>
      <c r="K28" s="78">
        <f>Flavor!K7</f>
        <v>3.9730103851000204E-2</v>
      </c>
      <c r="L28" s="79">
        <f>Flavor!L7</f>
        <v>183067799.23396033</v>
      </c>
      <c r="M28" s="80">
        <f>Flavor!M7</f>
        <v>36118641.721184194</v>
      </c>
      <c r="N28" s="78">
        <f>Flavor!N7</f>
        <v>0.2457900564557095</v>
      </c>
      <c r="O28" s="77">
        <f>Flavor!O7</f>
        <v>41477051.605086386</v>
      </c>
      <c r="P28" s="76">
        <f>Flavor!P7</f>
        <v>6160866.4470551535</v>
      </c>
      <c r="Q28" s="78">
        <f>Flavor!Q7</f>
        <v>0.17444880922123365</v>
      </c>
    </row>
    <row r="29" spans="2:17">
      <c r="B29" s="357"/>
      <c r="C29" s="151" t="s">
        <v>80</v>
      </c>
      <c r="D29" s="77">
        <f>Flavor!D8</f>
        <v>11359744.554024404</v>
      </c>
      <c r="E29" s="76">
        <f>Flavor!E8</f>
        <v>109532.47359960899</v>
      </c>
      <c r="F29" s="78">
        <f>Flavor!F8</f>
        <v>9.7360363357232964E-3</v>
      </c>
      <c r="G29" s="95">
        <f>Flavor!G8</f>
        <v>3.3639926313250861</v>
      </c>
      <c r="H29" s="81">
        <f>Flavor!H8</f>
        <v>-0.29359550160559733</v>
      </c>
      <c r="I29" s="178">
        <f>Flavor!I8</f>
        <v>3.0892173040463589</v>
      </c>
      <c r="J29" s="179">
        <f>Flavor!J8</f>
        <v>0.21981242684800772</v>
      </c>
      <c r="K29" s="78">
        <f>Flavor!K8</f>
        <v>7.6605580688435176E-2</v>
      </c>
      <c r="L29" s="79">
        <f>Flavor!L8</f>
        <v>35092719.445838578</v>
      </c>
      <c r="M29" s="80">
        <f>Flavor!M8</f>
        <v>2811306.032751862</v>
      </c>
      <c r="N29" s="78">
        <f>Flavor!N8</f>
        <v>8.7087451741260286E-2</v>
      </c>
      <c r="O29" s="77">
        <f>Flavor!O8</f>
        <v>20916075.562318921</v>
      </c>
      <c r="P29" s="76">
        <f>Flavor!P8</f>
        <v>659021.69542093575</v>
      </c>
      <c r="Q29" s="78">
        <f>Flavor!Q8</f>
        <v>3.2532948757066887E-2</v>
      </c>
    </row>
    <row r="30" spans="2:17">
      <c r="B30" s="357"/>
      <c r="C30" s="151" t="s">
        <v>81</v>
      </c>
      <c r="D30" s="77">
        <f>Flavor!D9</f>
        <v>1495812.5289515206</v>
      </c>
      <c r="E30" s="76">
        <f>Flavor!E9</f>
        <v>516515.36790592188</v>
      </c>
      <c r="F30" s="78">
        <f>Flavor!F9</f>
        <v>0.52743476490265406</v>
      </c>
      <c r="G30" s="95">
        <f>Flavor!G9</f>
        <v>0.4429591089223931</v>
      </c>
      <c r="H30" s="81">
        <f>Flavor!H9</f>
        <v>0.12457705094452759</v>
      </c>
      <c r="I30" s="178">
        <f>Flavor!I9</f>
        <v>3.828196332821677</v>
      </c>
      <c r="J30" s="179">
        <f>Flavor!J9</f>
        <v>0.24069519303568798</v>
      </c>
      <c r="K30" s="78">
        <f>Flavor!K9</f>
        <v>6.7092715418634416E-2</v>
      </c>
      <c r="L30" s="79">
        <f>Flavor!L9</f>
        <v>5726264.0379209295</v>
      </c>
      <c r="M30" s="80">
        <f>Flavor!M9</f>
        <v>2213034.3564806608</v>
      </c>
      <c r="N30" s="78">
        <f>Flavor!N9</f>
        <v>0.62991451090479655</v>
      </c>
      <c r="O30" s="77">
        <f>Flavor!O9</f>
        <v>2608791.9190272093</v>
      </c>
      <c r="P30" s="76">
        <f>Flavor!P9</f>
        <v>791824.78754469613</v>
      </c>
      <c r="Q30" s="78">
        <f>Flavor!Q9</f>
        <v>0.43579477791578136</v>
      </c>
    </row>
    <row r="31" spans="2:17">
      <c r="B31" s="357"/>
      <c r="C31" s="151" t="s">
        <v>82</v>
      </c>
      <c r="D31" s="77">
        <f>Flavor!D10</f>
        <v>7122916.0219968576</v>
      </c>
      <c r="E31" s="76">
        <f>Flavor!E10</f>
        <v>-209450.01509169769</v>
      </c>
      <c r="F31" s="78">
        <f>Flavor!F10</f>
        <v>-2.8565133550651746E-2</v>
      </c>
      <c r="G31" s="95">
        <f>Flavor!G10</f>
        <v>2.1093288583726149</v>
      </c>
      <c r="H31" s="81">
        <f>Flavor!H10</f>
        <v>-0.2745173137562964</v>
      </c>
      <c r="I31" s="178">
        <f>Flavor!I10</f>
        <v>3.3641761427247281</v>
      </c>
      <c r="J31" s="179">
        <f>Flavor!J10</f>
        <v>0.20990150806089636</v>
      </c>
      <c r="K31" s="78">
        <f>Flavor!K10</f>
        <v>6.6545095900714654E-2</v>
      </c>
      <c r="L31" s="79">
        <f>Flavor!L10</f>
        <v>23962744.147833552</v>
      </c>
      <c r="M31" s="80">
        <f>Flavor!M10</f>
        <v>834447.94497456029</v>
      </c>
      <c r="N31" s="78">
        <f>Flavor!N10</f>
        <v>3.6079092798517967E-2</v>
      </c>
      <c r="O31" s="77">
        <f>Flavor!O10</f>
        <v>13199721.203960657</v>
      </c>
      <c r="P31" s="76">
        <f>Flavor!P10</f>
        <v>-639138.83402591199</v>
      </c>
      <c r="Q31" s="78">
        <f>Flavor!Q10</f>
        <v>-4.61843556674124E-2</v>
      </c>
    </row>
    <row r="32" spans="2:17">
      <c r="B32" s="357"/>
      <c r="C32" s="151" t="s">
        <v>83</v>
      </c>
      <c r="D32" s="77">
        <f>Flavor!D11</f>
        <v>2724824.8174634962</v>
      </c>
      <c r="E32" s="76">
        <f>Flavor!E11</f>
        <v>-290451.7091971375</v>
      </c>
      <c r="F32" s="78">
        <f>Flavor!F11</f>
        <v>-9.6326723810902917E-2</v>
      </c>
      <c r="G32" s="95">
        <f>Flavor!G11</f>
        <v>0.80690992337073231</v>
      </c>
      <c r="H32" s="81">
        <f>Flavor!H11</f>
        <v>-0.17339511999889945</v>
      </c>
      <c r="I32" s="178">
        <f>Flavor!I11</f>
        <v>2.5731103184304711</v>
      </c>
      <c r="J32" s="179">
        <f>Flavor!J11</f>
        <v>4.2703253761830151E-2</v>
      </c>
      <c r="K32" s="78">
        <f>Flavor!K11</f>
        <v>1.6876041154833789E-2</v>
      </c>
      <c r="L32" s="79">
        <f>Flavor!L11</f>
        <v>7011274.8537307465</v>
      </c>
      <c r="M32" s="80">
        <f>Flavor!M11</f>
        <v>-618602.17126084212</v>
      </c>
      <c r="N32" s="78">
        <f>Flavor!N11</f>
        <v>-8.107629641141223E-2</v>
      </c>
      <c r="O32" s="77">
        <f>Flavor!O11</f>
        <v>2125005.0628222227</v>
      </c>
      <c r="P32" s="76">
        <f>Flavor!P11</f>
        <v>-258631.33051647246</v>
      </c>
      <c r="Q32" s="78">
        <f>Flavor!Q11</f>
        <v>-0.10850284516516151</v>
      </c>
    </row>
    <row r="33" spans="2:17">
      <c r="B33" s="357"/>
      <c r="C33" s="151" t="s">
        <v>84</v>
      </c>
      <c r="D33" s="77">
        <f>Flavor!D12</f>
        <v>2955034.4259294346</v>
      </c>
      <c r="E33" s="76">
        <f>Flavor!E12</f>
        <v>-257332.08006190369</v>
      </c>
      <c r="F33" s="78">
        <f>Flavor!F12</f>
        <v>-8.0106700023785379E-2</v>
      </c>
      <c r="G33" s="95">
        <f>Flavor!G12</f>
        <v>0.87508253261002145</v>
      </c>
      <c r="H33" s="81">
        <f>Flavor!H12</f>
        <v>-0.16929898899541607</v>
      </c>
      <c r="I33" s="178">
        <f>Flavor!I12</f>
        <v>3.4146528264634015</v>
      </c>
      <c r="J33" s="179">
        <f>Flavor!J12</f>
        <v>0.14989973892211461</v>
      </c>
      <c r="K33" s="78">
        <f>Flavor!K12</f>
        <v>4.5914571455388492E-2</v>
      </c>
      <c r="L33" s="79">
        <f>Flavor!L12</f>
        <v>10090416.654796598</v>
      </c>
      <c r="M33" s="80">
        <f>Flavor!M12</f>
        <v>-397166.813952839</v>
      </c>
      <c r="N33" s="78">
        <f>Flavor!N12</f>
        <v>-3.7870193370694388E-2</v>
      </c>
      <c r="O33" s="77">
        <f>Flavor!O12</f>
        <v>6309035.7566100359</v>
      </c>
      <c r="P33" s="76">
        <f>Flavor!P12</f>
        <v>-634993.32070399635</v>
      </c>
      <c r="Q33" s="78">
        <f>Flavor!Q12</f>
        <v>-9.1444507739534608E-2</v>
      </c>
    </row>
    <row r="34" spans="2:17">
      <c r="B34" s="357"/>
      <c r="C34" s="151" t="s">
        <v>85</v>
      </c>
      <c r="D34" s="77">
        <f>Flavor!D13</f>
        <v>1051803.0825743529</v>
      </c>
      <c r="E34" s="76">
        <f>Flavor!E13</f>
        <v>457085.86964967381</v>
      </c>
      <c r="F34" s="78">
        <f>Flavor!F13</f>
        <v>0.76857682898033719</v>
      </c>
      <c r="G34" s="95">
        <f>Flavor!G13</f>
        <v>0.31147336126776193</v>
      </c>
      <c r="H34" s="81">
        <f>Flavor!H13</f>
        <v>0.11812317329861366</v>
      </c>
      <c r="I34" s="178">
        <f>Flavor!I13</f>
        <v>3.5278731695622589</v>
      </c>
      <c r="J34" s="179">
        <f>Flavor!J13</f>
        <v>0.35229143366194204</v>
      </c>
      <c r="K34" s="78">
        <f>Flavor!K13</f>
        <v>0.11093760544068094</v>
      </c>
      <c r="L34" s="79">
        <f>Flavor!L13</f>
        <v>3710627.8746769368</v>
      </c>
      <c r="M34" s="80">
        <f>Flavor!M13</f>
        <v>1822054.7552877862</v>
      </c>
      <c r="N34" s="78">
        <f>Flavor!N13</f>
        <v>0.9647785074252887</v>
      </c>
      <c r="O34" s="77">
        <f>Flavor!O13</f>
        <v>1844463.8924416304</v>
      </c>
      <c r="P34" s="76">
        <f>Flavor!P13</f>
        <v>973353.93967935292</v>
      </c>
      <c r="Q34" s="78">
        <f>Flavor!Q13</f>
        <v>1.1173720798308655</v>
      </c>
    </row>
    <row r="35" spans="2:17">
      <c r="B35" s="357"/>
      <c r="C35" s="151" t="s">
        <v>86</v>
      </c>
      <c r="D35" s="77">
        <f>Flavor!D14</f>
        <v>3205401.0130126085</v>
      </c>
      <c r="E35" s="76">
        <f>Flavor!E14</f>
        <v>-33147.534150884487</v>
      </c>
      <c r="F35" s="78">
        <f>Flavor!F14</f>
        <v>-1.0235305621685679E-2</v>
      </c>
      <c r="G35" s="95">
        <f>Flavor!G14</f>
        <v>0.94922428377989532</v>
      </c>
      <c r="H35" s="81">
        <f>Flavor!H14</f>
        <v>-0.10366935496632046</v>
      </c>
      <c r="I35" s="178">
        <f>Flavor!I14</f>
        <v>3.0085805607905289</v>
      </c>
      <c r="J35" s="179">
        <f>Flavor!J14</f>
        <v>0.3189555744571031</v>
      </c>
      <c r="K35" s="78">
        <f>Flavor!K14</f>
        <v>0.11858737782322305</v>
      </c>
      <c r="L35" s="79">
        <f>Flavor!L14</f>
        <v>9643707.1772880033</v>
      </c>
      <c r="M35" s="80">
        <f>Flavor!M14</f>
        <v>933226.0853832569</v>
      </c>
      <c r="N35" s="78">
        <f>Flavor!N14</f>
        <v>0.10713829414664232</v>
      </c>
      <c r="O35" s="77">
        <f>Flavor!O14</f>
        <v>4674029.3891201019</v>
      </c>
      <c r="P35" s="76">
        <f>Flavor!P14</f>
        <v>24860.902274710126</v>
      </c>
      <c r="Q35" s="78">
        <f>Flavor!Q14</f>
        <v>5.3473868166001954E-3</v>
      </c>
    </row>
    <row r="36" spans="2:17" ht="15" thickBot="1">
      <c r="B36" s="358"/>
      <c r="C36" s="157" t="s">
        <v>87</v>
      </c>
      <c r="D36" s="144">
        <f>Flavor!D15</f>
        <v>2238629.0975127211</v>
      </c>
      <c r="E36" s="138">
        <f>Flavor!E15</f>
        <v>674533.24652454653</v>
      </c>
      <c r="F36" s="140">
        <f>Flavor!F15</f>
        <v>0.4312608118603381</v>
      </c>
      <c r="G36" s="141">
        <f>Flavor!G15</f>
        <v>0.66293143762945073</v>
      </c>
      <c r="H36" s="142">
        <f>Flavor!H15</f>
        <v>0.15442383062223641</v>
      </c>
      <c r="I36" s="180">
        <f>Flavor!I15</f>
        <v>3.2126750292221753</v>
      </c>
      <c r="J36" s="181">
        <f>Flavor!J15</f>
        <v>0.58701801523023267</v>
      </c>
      <c r="K36" s="140">
        <f>Flavor!K15</f>
        <v>0.22356995300683019</v>
      </c>
      <c r="L36" s="143">
        <f>Flavor!L15</f>
        <v>7191987.8012692928</v>
      </c>
      <c r="M36" s="139">
        <f>Flavor!M15</f>
        <v>3085208.5595664959</v>
      </c>
      <c r="N36" s="140">
        <f>Flavor!N15</f>
        <v>0.75124772430847142</v>
      </c>
      <c r="O36" s="144">
        <f>Flavor!O15</f>
        <v>5140357.7624480128</v>
      </c>
      <c r="P36" s="138">
        <f>Flavor!P15</f>
        <v>1430187.1979754707</v>
      </c>
      <c r="Q36" s="140">
        <f>Flavor!Q15</f>
        <v>0.38547747957209988</v>
      </c>
    </row>
    <row r="37" spans="2:17">
      <c r="B37" s="359" t="s">
        <v>88</v>
      </c>
      <c r="C37" s="221" t="s">
        <v>137</v>
      </c>
      <c r="D37" s="116">
        <f>Fat!D3</f>
        <v>84800244.396111041</v>
      </c>
      <c r="E37" s="110">
        <f>Fat!E3</f>
        <v>12741973.764862701</v>
      </c>
      <c r="F37" s="112">
        <f>Fat!F3</f>
        <v>0.17682874780701574</v>
      </c>
      <c r="G37" s="113">
        <f>Fat!G3</f>
        <v>25.112131344716097</v>
      </c>
      <c r="H37" s="114">
        <f>Fat!H3</f>
        <v>1.6850640453403756</v>
      </c>
      <c r="I37" s="182">
        <f>Fat!I3</f>
        <v>3.2173313145768572</v>
      </c>
      <c r="J37" s="183">
        <f>Fat!J3</f>
        <v>0.18675312175128678</v>
      </c>
      <c r="K37" s="112">
        <f>Fat!K3</f>
        <v>6.1622934591622214E-2</v>
      </c>
      <c r="L37" s="115">
        <f>Fat!L3</f>
        <v>272830481.77937871</v>
      </c>
      <c r="M37" s="111">
        <f>Fat!M3</f>
        <v>54452258.191594243</v>
      </c>
      <c r="N37" s="112">
        <f>Fat!N3</f>
        <v>0.24934838875866819</v>
      </c>
      <c r="O37" s="116">
        <f>Fat!O3</f>
        <v>83957747.008739412</v>
      </c>
      <c r="P37" s="110">
        <f>Fat!P3</f>
        <v>13748063.533165455</v>
      </c>
      <c r="Q37" s="112">
        <f>Fat!Q3</f>
        <v>0.1958143499955875</v>
      </c>
    </row>
    <row r="38" spans="2:17">
      <c r="B38" s="357"/>
      <c r="C38" s="222" t="s">
        <v>90</v>
      </c>
      <c r="D38" s="77">
        <f>Fat!D4</f>
        <v>6775003.0739712231</v>
      </c>
      <c r="E38" s="76">
        <f>Fat!E4</f>
        <v>718391.58332310058</v>
      </c>
      <c r="F38" s="78">
        <f>Fat!F4</f>
        <v>0.11861278941737519</v>
      </c>
      <c r="G38" s="95">
        <f>Fat!G4</f>
        <v>2.0063004330471372</v>
      </c>
      <c r="H38" s="81">
        <f>Fat!H4</f>
        <v>3.7218414361341212E-2</v>
      </c>
      <c r="I38" s="178">
        <f>Fat!I4</f>
        <v>3.7089196614737401</v>
      </c>
      <c r="J38" s="179">
        <f>Fat!J4</f>
        <v>0.19380843505789036</v>
      </c>
      <c r="K38" s="78">
        <f>Fat!K4</f>
        <v>5.5135790185366428E-2</v>
      </c>
      <c r="L38" s="79">
        <f>Fat!L4</f>
        <v>25127942.107596897</v>
      </c>
      <c r="M38" s="80">
        <f>Fat!M4</f>
        <v>3838279.0627804473</v>
      </c>
      <c r="N38" s="78">
        <f>Fat!N4</f>
        <v>0.18028838947335907</v>
      </c>
      <c r="O38" s="77">
        <f>Fat!O4</f>
        <v>9009919.6128884554</v>
      </c>
      <c r="P38" s="76">
        <f>Fat!P4</f>
        <v>802412.46093767602</v>
      </c>
      <c r="Q38" s="78">
        <f>Fat!Q4</f>
        <v>9.7765673070044995E-2</v>
      </c>
    </row>
    <row r="39" spans="2:17">
      <c r="B39" s="357"/>
      <c r="C39" s="222" t="s">
        <v>53</v>
      </c>
      <c r="D39" s="77">
        <f>Fat!D5</f>
        <v>123142821.65192068</v>
      </c>
      <c r="E39" s="76">
        <f>Fat!E5</f>
        <v>6384359.0369351655</v>
      </c>
      <c r="F39" s="78">
        <f>Fat!F5</f>
        <v>5.4680053967375186E-2</v>
      </c>
      <c r="G39" s="95">
        <f>Fat!G5</f>
        <v>36.46662499033787</v>
      </c>
      <c r="H39" s="81">
        <f>Fat!H5</f>
        <v>-1.4930476120008933</v>
      </c>
      <c r="I39" s="178">
        <f>Fat!I5</f>
        <v>2.7455346065156232</v>
      </c>
      <c r="J39" s="179">
        <f>Fat!J5</f>
        <v>6.6968614272466809E-2</v>
      </c>
      <c r="K39" s="78">
        <f>Fat!K5</f>
        <v>2.5001666737500896E-2</v>
      </c>
      <c r="L39" s="79">
        <f>Fat!L5</f>
        <v>338092878.38932961</v>
      </c>
      <c r="M39" s="80">
        <f>Fat!M5</f>
        <v>25347631.122235477</v>
      </c>
      <c r="N39" s="78">
        <f>Fat!N5</f>
        <v>8.1048813191357039E-2</v>
      </c>
      <c r="O39" s="77">
        <f>Fat!O5</f>
        <v>134942438.80306238</v>
      </c>
      <c r="P39" s="76">
        <f>Fat!P5</f>
        <v>4260082.5746449232</v>
      </c>
      <c r="Q39" s="78">
        <f>Fat!Q5</f>
        <v>3.2598758528647874E-2</v>
      </c>
    </row>
    <row r="40" spans="2:17" ht="15" thickBot="1">
      <c r="B40" s="360"/>
      <c r="C40" s="223" t="s">
        <v>15</v>
      </c>
      <c r="D40" s="109">
        <f>Fat!D6</f>
        <v>122863533.59885965</v>
      </c>
      <c r="E40" s="103">
        <f>Fat!E6</f>
        <v>10306225.829572424</v>
      </c>
      <c r="F40" s="105">
        <f>Fat!F6</f>
        <v>9.1564253213105157E-2</v>
      </c>
      <c r="G40" s="106">
        <f>Fat!G6</f>
        <v>36.383918645309926</v>
      </c>
      <c r="H40" s="107">
        <f>Fat!H6</f>
        <v>-0.20990467362136656</v>
      </c>
      <c r="I40" s="190">
        <f>Fat!I6</f>
        <v>2.9072077488156363</v>
      </c>
      <c r="J40" s="191">
        <f>Fat!J6</f>
        <v>0.12016862501744185</v>
      </c>
      <c r="K40" s="105">
        <f>Fat!K6</f>
        <v>4.3116949450524862E-2</v>
      </c>
      <c r="L40" s="108">
        <f>Fat!L6</f>
        <v>357189816.92547506</v>
      </c>
      <c r="M40" s="104">
        <f>Fat!M6</f>
        <v>43488196.50307709</v>
      </c>
      <c r="N40" s="105">
        <f>Fat!N6</f>
        <v>0.13862917394089455</v>
      </c>
      <c r="O40" s="109">
        <f>Fat!O6</f>
        <v>116098139.25218362</v>
      </c>
      <c r="P40" s="103">
        <f>Fat!P6</f>
        <v>3312485.1696583629</v>
      </c>
      <c r="Q40" s="105">
        <f>Fat!Q6</f>
        <v>2.9369738523967043E-2</v>
      </c>
    </row>
    <row r="41" spans="2:17" ht="15" hidden="1" thickBot="1">
      <c r="B41" s="356" t="s">
        <v>91</v>
      </c>
      <c r="C41" s="154" t="s">
        <v>92</v>
      </c>
      <c r="D41" s="125">
        <f>Organic!D3</f>
        <v>24272446.222727396</v>
      </c>
      <c r="E41" s="117">
        <f>Organic!E3</f>
        <v>2152760.2786686271</v>
      </c>
      <c r="F41" s="121">
        <f>Organic!F3</f>
        <v>9.7323275028090864E-2</v>
      </c>
      <c r="G41" s="122">
        <f>Organic!G3</f>
        <v>7.1878667560849783</v>
      </c>
      <c r="H41" s="123">
        <f>Organic!H3</f>
        <v>-3.5266358596892644E-3</v>
      </c>
      <c r="I41" s="186">
        <f>Organic!I3</f>
        <v>3.2475934003821583</v>
      </c>
      <c r="J41" s="187">
        <f>Organic!J3</f>
        <v>0.26750446268011618</v>
      </c>
      <c r="K41" s="121">
        <f>Organic!K3</f>
        <v>8.9763919222622224E-2</v>
      </c>
      <c r="L41" s="124">
        <f>Organic!L3</f>
        <v>78827036.164060339</v>
      </c>
      <c r="M41" s="118">
        <f>Organic!M3</f>
        <v>12908404.776727453</v>
      </c>
      <c r="N41" s="121">
        <f>Organic!N3</f>
        <v>0.19582331284881574</v>
      </c>
      <c r="O41" s="125">
        <f>Organic!O3</f>
        <v>13552219.626686275</v>
      </c>
      <c r="P41" s="117">
        <f>Organic!P3</f>
        <v>1299223.6644845717</v>
      </c>
      <c r="Q41" s="121">
        <f>Organic!Q3</f>
        <v>0.10603314230188632</v>
      </c>
    </row>
    <row r="42" spans="2:17" hidden="1">
      <c r="B42" s="357"/>
      <c r="C42" s="158" t="s">
        <v>93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8"/>
      <c r="C43" s="155" t="s">
        <v>94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9" t="s">
        <v>57</v>
      </c>
      <c r="C44" s="150" t="s">
        <v>95</v>
      </c>
      <c r="D44" s="116">
        <f>Size!D3</f>
        <v>57360444.243877791</v>
      </c>
      <c r="E44" s="110">
        <f>Size!E3</f>
        <v>-98745.11142308265</v>
      </c>
      <c r="F44" s="112">
        <f>Size!F3</f>
        <v>-1.7185260100432127E-3</v>
      </c>
      <c r="G44" s="113">
        <f>Size!G3</f>
        <v>16.986307293114145</v>
      </c>
      <c r="H44" s="114">
        <f>Size!H3</f>
        <v>-1.6944115779055728</v>
      </c>
      <c r="I44" s="182">
        <f>Size!I3</f>
        <v>3.8127365283786054</v>
      </c>
      <c r="J44" s="183">
        <f>Size!J3</f>
        <v>0.24684253528378486</v>
      </c>
      <c r="K44" s="112">
        <f>Size!K3</f>
        <v>6.9223183796765508E-2</v>
      </c>
      <c r="L44" s="115">
        <f>Size!L3</f>
        <v>218700261.05265716</v>
      </c>
      <c r="M44" s="111">
        <f>Size!M3</f>
        <v>13806882.882491916</v>
      </c>
      <c r="N44" s="112">
        <f>Size!N3</f>
        <v>6.7385695944869498E-2</v>
      </c>
      <c r="O44" s="116">
        <f>Size!O3</f>
        <v>171470841.89676559</v>
      </c>
      <c r="P44" s="110">
        <f>Size!P3</f>
        <v>282816.60544478893</v>
      </c>
      <c r="Q44" s="112">
        <f>Size!Q3</f>
        <v>1.6520817093573174E-3</v>
      </c>
    </row>
    <row r="45" spans="2:17">
      <c r="B45" s="357"/>
      <c r="C45" s="151" t="s">
        <v>96</v>
      </c>
      <c r="D45" s="77">
        <f>Size!D4</f>
        <v>45900401.757351592</v>
      </c>
      <c r="E45" s="76">
        <f>Size!E4</f>
        <v>-380916.24726645648</v>
      </c>
      <c r="F45" s="78">
        <f>Size!F4</f>
        <v>-8.2304537487123391E-3</v>
      </c>
      <c r="G45" s="95">
        <f>Size!G4</f>
        <v>13.592613157123298</v>
      </c>
      <c r="H45" s="81">
        <f>Size!H4</f>
        <v>-1.4540364793420775</v>
      </c>
      <c r="I45" s="178">
        <f>Size!I4</f>
        <v>2.9421377737539238</v>
      </c>
      <c r="J45" s="179">
        <f>Size!J4</f>
        <v>5.9309049160128247E-2</v>
      </c>
      <c r="K45" s="78">
        <f>Size!K4</f>
        <v>2.0573212919017647E-2</v>
      </c>
      <c r="L45" s="79">
        <f>Size!L4</f>
        <v>135045305.84078512</v>
      </c>
      <c r="M45" s="80">
        <f>Size!M4</f>
        <v>1624192.8850121945</v>
      </c>
      <c r="N45" s="78">
        <f>Size!N4</f>
        <v>1.2173432292912966E-2</v>
      </c>
      <c r="O45" s="77">
        <f>Size!O4</f>
        <v>26862726.940662861</v>
      </c>
      <c r="P45" s="76">
        <f>Size!P4</f>
        <v>-601125.14242429659</v>
      </c>
      <c r="Q45" s="78">
        <f>Size!Q4</f>
        <v>-2.1887867026289535E-2</v>
      </c>
    </row>
    <row r="46" spans="2:17">
      <c r="B46" s="357"/>
      <c r="C46" s="151" t="s">
        <v>97</v>
      </c>
      <c r="D46" s="77">
        <f>Size!D5</f>
        <v>75123737.90706262</v>
      </c>
      <c r="E46" s="76">
        <f>Size!E5</f>
        <v>2641283.0753473788</v>
      </c>
      <c r="F46" s="78">
        <f>Size!F5</f>
        <v>3.6440309333889524E-2</v>
      </c>
      <c r="G46" s="95">
        <f>Size!G5</f>
        <v>22.246600665630854</v>
      </c>
      <c r="H46" s="81">
        <f>Size!H5</f>
        <v>-1.3183743537694497</v>
      </c>
      <c r="I46" s="178">
        <f>Size!I5</f>
        <v>2.7664504245695629</v>
      </c>
      <c r="J46" s="179">
        <f>Size!J5</f>
        <v>0.12920439618677149</v>
      </c>
      <c r="K46" s="78">
        <f>Size!K5</f>
        <v>4.8992166372131024E-2</v>
      </c>
      <c r="L46" s="79">
        <f>Size!L5</f>
        <v>207826096.62824595</v>
      </c>
      <c r="M46" s="80">
        <f>Size!M5</f>
        <v>16672030.495869845</v>
      </c>
      <c r="N46" s="78">
        <f>Size!N5</f>
        <v>8.7217765403558287E-2</v>
      </c>
      <c r="O46" s="77">
        <f>Size!O5</f>
        <v>40712673.495679677</v>
      </c>
      <c r="P46" s="76">
        <f>Size!P5</f>
        <v>1953930.9602847546</v>
      </c>
      <c r="Q46" s="78">
        <f>Size!Q5</f>
        <v>5.0412650990944892E-2</v>
      </c>
    </row>
    <row r="47" spans="2:17">
      <c r="B47" s="357"/>
      <c r="C47" s="151" t="s">
        <v>98</v>
      </c>
      <c r="D47" s="77">
        <f>Size!D6</f>
        <v>90884392.261218429</v>
      </c>
      <c r="E47" s="76">
        <f>Size!E6</f>
        <v>12497810.219075516</v>
      </c>
      <c r="F47" s="78">
        <f>Size!F6</f>
        <v>0.15943813205627883</v>
      </c>
      <c r="G47" s="95">
        <f>Size!G6</f>
        <v>26.913846910482281</v>
      </c>
      <c r="H47" s="81">
        <f>Size!H6</f>
        <v>1.4293644661732365</v>
      </c>
      <c r="I47" s="178">
        <f>Size!I6</f>
        <v>2.4817719887761478</v>
      </c>
      <c r="J47" s="179">
        <f>Size!J6</f>
        <v>0.10842146320211832</v>
      </c>
      <c r="K47" s="78">
        <f>Size!K6</f>
        <v>4.5682869864279739E-2</v>
      </c>
      <c r="L47" s="79">
        <f>Size!L6</f>
        <v>225554338.9308356</v>
      </c>
      <c r="M47" s="80">
        <f>Size!M6</f>
        <v>39515503.243163943</v>
      </c>
      <c r="N47" s="78">
        <f>Size!N6</f>
        <v>0.21240459335868947</v>
      </c>
      <c r="O47" s="77">
        <f>Size!O6</f>
        <v>45175435.865840435</v>
      </c>
      <c r="P47" s="76">
        <f>Size!P6</f>
        <v>6119485.2493025661</v>
      </c>
      <c r="Q47" s="78">
        <f>Size!Q6</f>
        <v>0.15668509286549867</v>
      </c>
    </row>
    <row r="48" spans="2:17">
      <c r="B48" s="357"/>
      <c r="C48" s="151" t="s">
        <v>99</v>
      </c>
      <c r="D48" s="77">
        <f>Size!D7</f>
        <v>75925551.503236622</v>
      </c>
      <c r="E48" s="76">
        <f>Size!E7</f>
        <v>5941661.8900286853</v>
      </c>
      <c r="F48" s="78">
        <f>Size!F7</f>
        <v>8.4900423838507627E-2</v>
      </c>
      <c r="G48" s="95">
        <f>Size!G7</f>
        <v>22.484043947598849</v>
      </c>
      <c r="H48" s="81">
        <f>Size!H7</f>
        <v>-0.2686154970162562</v>
      </c>
      <c r="I48" s="178">
        <f>Size!I7</f>
        <v>3.9365643133738728</v>
      </c>
      <c r="J48" s="179">
        <f>Size!J7</f>
        <v>0.27219502009811247</v>
      </c>
      <c r="K48" s="78">
        <f>Size!K7</f>
        <v>7.4281547058479988E-2</v>
      </c>
      <c r="L48" s="79">
        <f>Size!L7</f>
        <v>298885816.52087128</v>
      </c>
      <c r="M48" s="80">
        <f>Size!M7</f>
        <v>42439000.398231685</v>
      </c>
      <c r="N48" s="78">
        <f>Size!N7</f>
        <v>0.16548850572563256</v>
      </c>
      <c r="O48" s="77">
        <f>Size!O7</f>
        <v>209875431.70197392</v>
      </c>
      <c r="P48" s="76">
        <f>Size!P7</f>
        <v>12185172.686514229</v>
      </c>
      <c r="Q48" s="78">
        <f>Size!Q7</f>
        <v>6.1637699030792047E-2</v>
      </c>
    </row>
    <row r="49" spans="2:17" ht="15" customHeight="1">
      <c r="B49" s="357"/>
      <c r="C49" s="151" t="s">
        <v>100</v>
      </c>
      <c r="D49" s="77">
        <f>Size!D8</f>
        <v>116338666.41446385</v>
      </c>
      <c r="E49" s="76">
        <f>Size!E8</f>
        <v>16421945.11948961</v>
      </c>
      <c r="F49" s="78">
        <f>Size!F8</f>
        <v>0.16435632501399569</v>
      </c>
      <c r="G49" s="95">
        <f>Size!G8</f>
        <v>34.451691646340436</v>
      </c>
      <c r="H49" s="81">
        <f>Size!H8</f>
        <v>1.9674849951853801</v>
      </c>
      <c r="I49" s="178">
        <f>Size!I8</f>
        <v>2.4716954148450898</v>
      </c>
      <c r="J49" s="179">
        <f>Size!J8</f>
        <v>9.8784736414110341E-2</v>
      </c>
      <c r="K49" s="78">
        <f>Size!K8</f>
        <v>4.1630195907512615E-2</v>
      </c>
      <c r="L49" s="79">
        <f>Size!L8</f>
        <v>287553748.34582275</v>
      </c>
      <c r="M49" s="80">
        <f>Size!M8</f>
        <v>50460293.431166351</v>
      </c>
      <c r="N49" s="78">
        <f>Size!N8</f>
        <v>0.21282870693047987</v>
      </c>
      <c r="O49" s="77">
        <f>Size!O8</f>
        <v>55781191.910429835</v>
      </c>
      <c r="P49" s="76">
        <f>Size!P8</f>
        <v>7547100.8568041474</v>
      </c>
      <c r="Q49" s="78">
        <f>Size!Q8</f>
        <v>0.15646818861815875</v>
      </c>
    </row>
    <row r="50" spans="2:17" ht="15" thickBot="1">
      <c r="B50" s="360"/>
      <c r="C50" s="152" t="s">
        <v>101</v>
      </c>
      <c r="D50" s="144">
        <f>Size!D9</f>
        <v>145317384.8031618</v>
      </c>
      <c r="E50" s="138">
        <f>Size!E9</f>
        <v>7787343.205175072</v>
      </c>
      <c r="F50" s="140">
        <f>Size!F9</f>
        <v>5.662285210338415E-2</v>
      </c>
      <c r="G50" s="141">
        <f>Size!G9</f>
        <v>43.033239819471589</v>
      </c>
      <c r="H50" s="142">
        <f>Size!H9</f>
        <v>-1.6795393240897241</v>
      </c>
      <c r="I50" s="180">
        <f>Size!I9</f>
        <v>2.7994004632419944</v>
      </c>
      <c r="J50" s="181">
        <f>Size!J9</f>
        <v>9.0359740533077826E-2</v>
      </c>
      <c r="K50" s="140">
        <f>Size!K9</f>
        <v>3.3354884544785371E-2</v>
      </c>
      <c r="L50" s="143">
        <f>Size!L9</f>
        <v>406801554.33508629</v>
      </c>
      <c r="M50" s="139">
        <f>Size!M9</f>
        <v>34227071.050288975</v>
      </c>
      <c r="N50" s="140">
        <f>Size!N9</f>
        <v>9.1866385342674356E-2</v>
      </c>
      <c r="O50" s="144">
        <f>Size!O9</f>
        <v>78351621.064470112</v>
      </c>
      <c r="P50" s="138">
        <f>Size!P9</f>
        <v>2390770.1950881183</v>
      </c>
      <c r="Q50" s="140">
        <f>Size!Q9</f>
        <v>3.1473715311577437E-2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129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351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07-20-2025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3" t="s">
        <v>58</v>
      </c>
      <c r="E55" s="364"/>
      <c r="F55" s="367"/>
      <c r="G55" s="363" t="s">
        <v>20</v>
      </c>
      <c r="H55" s="365"/>
      <c r="I55" s="366" t="s">
        <v>21</v>
      </c>
      <c r="J55" s="364"/>
      <c r="K55" s="367"/>
      <c r="L55" s="363" t="s">
        <v>22</v>
      </c>
      <c r="M55" s="364"/>
      <c r="N55" s="365"/>
      <c r="O55" s="366" t="s">
        <v>23</v>
      </c>
      <c r="P55" s="364"/>
      <c r="Q55" s="365"/>
    </row>
    <row r="56" spans="2:17" ht="20.149999999999999" customHeight="1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7.5" customHeight="1" thickBot="1">
      <c r="C57" s="287" t="s">
        <v>11</v>
      </c>
      <c r="D57" s="278">
        <f>'Segment Data'!D9</f>
        <v>4268285999.0015783</v>
      </c>
      <c r="E57" s="279">
        <f>'Segment Data'!E9</f>
        <v>383599614.52172709</v>
      </c>
      <c r="F57" s="280">
        <f>'Segment Data'!F9</f>
        <v>9.8746610808607138E-2</v>
      </c>
      <c r="G57" s="281">
        <f>'Segment Data'!G9</f>
        <v>99.964822234747132</v>
      </c>
      <c r="H57" s="282">
        <f>'Segment Data'!H9</f>
        <v>2.2484850611391494E-2</v>
      </c>
      <c r="I57" s="283">
        <f>'Segment Data'!I9</f>
        <v>2.8597058093969108</v>
      </c>
      <c r="J57" s="284">
        <f>'Segment Data'!J9</f>
        <v>8.0351507535701305E-2</v>
      </c>
      <c r="K57" s="280">
        <f>'Segment Data'!K9</f>
        <v>2.891013480429375E-2</v>
      </c>
      <c r="L57" s="285">
        <f>'Segment Data'!L9</f>
        <v>12206042267.51231</v>
      </c>
      <c r="M57" s="286">
        <f>'Segment Data'!M9</f>
        <v>1409122453.4265671</v>
      </c>
      <c r="N57" s="280">
        <f>'Segment Data'!N9</f>
        <v>0.13051152344284481</v>
      </c>
      <c r="O57" s="278">
        <f>'Segment Data'!O9</f>
        <v>4463159797.88346</v>
      </c>
      <c r="P57" s="279">
        <f>'Segment Data'!P9</f>
        <v>326822901.42595816</v>
      </c>
      <c r="Q57" s="280">
        <f>'Segment Data'!Q9</f>
        <v>7.9012640799607084E-2</v>
      </c>
    </row>
    <row r="58" spans="2:17">
      <c r="B58" s="353" t="s">
        <v>54</v>
      </c>
      <c r="C58" s="151" t="s">
        <v>138</v>
      </c>
      <c r="D58" s="77">
        <f>'Segment Data'!D10</f>
        <v>78078837.013175622</v>
      </c>
      <c r="E58" s="76">
        <f>'Segment Data'!E10</f>
        <v>13866121.256006584</v>
      </c>
      <c r="F58" s="78">
        <f>'Segment Data'!F10</f>
        <v>0.21594042694664412</v>
      </c>
      <c r="G58" s="95">
        <f>'Segment Data'!G10</f>
        <v>1.8286349752907003</v>
      </c>
      <c r="H58" s="81">
        <f>'Segment Data'!H10</f>
        <v>0.17661772926689023</v>
      </c>
      <c r="I58" s="178">
        <f>'Segment Data'!I10</f>
        <v>4.7152334452605205</v>
      </c>
      <c r="J58" s="179">
        <f>'Segment Data'!J10</f>
        <v>-0.16568797707197458</v>
      </c>
      <c r="K58" s="78">
        <f>'Segment Data'!K10</f>
        <v>-3.3946044759883803E-2</v>
      </c>
      <c r="L58" s="79">
        <f>'Segment Data'!L10</f>
        <v>368159943.65157074</v>
      </c>
      <c r="M58" s="80">
        <f>'Segment Data'!M10</f>
        <v>54742723.726257026</v>
      </c>
      <c r="N58" s="78">
        <f>'Segment Data'!N10</f>
        <v>0.17466405878816116</v>
      </c>
      <c r="O58" s="77">
        <f>'Segment Data'!O10</f>
        <v>148688312.36580321</v>
      </c>
      <c r="P58" s="76">
        <f>'Segment Data'!P10</f>
        <v>13191603.283546984</v>
      </c>
      <c r="Q58" s="78">
        <f>'Segment Data'!Q10</f>
        <v>9.7357370322099374E-2</v>
      </c>
    </row>
    <row r="59" spans="2:17">
      <c r="B59" s="354"/>
      <c r="C59" s="151" t="s">
        <v>142</v>
      </c>
      <c r="D59" s="77">
        <f>'Segment Data'!D11</f>
        <v>62662312.205557257</v>
      </c>
      <c r="E59" s="76">
        <f>'Segment Data'!E11</f>
        <v>2198627.6784958094</v>
      </c>
      <c r="F59" s="78">
        <f>'Segment Data'!F11</f>
        <v>3.6362780331585319E-2</v>
      </c>
      <c r="G59" s="95">
        <f>'Segment Data'!G11</f>
        <v>1.4675743148214559</v>
      </c>
      <c r="H59" s="81">
        <f>'Segment Data'!H11</f>
        <v>-8.7990629271359477E-2</v>
      </c>
      <c r="I59" s="178">
        <f>'Segment Data'!I11</f>
        <v>3.8959557439117205</v>
      </c>
      <c r="J59" s="179">
        <f>'Segment Data'!J11</f>
        <v>-1.7784435599610404E-4</v>
      </c>
      <c r="K59" s="78">
        <f>'Segment Data'!K11</f>
        <v>-4.564637016852815E-5</v>
      </c>
      <c r="L59" s="79">
        <f>'Segment Data'!L11</f>
        <v>244129595.16403031</v>
      </c>
      <c r="M59" s="80">
        <f>'Segment Data'!M11</f>
        <v>8555003.0077231824</v>
      </c>
      <c r="N59" s="78">
        <f>'Segment Data'!N11</f>
        <v>3.6315474132485454E-2</v>
      </c>
      <c r="O59" s="77">
        <f>'Segment Data'!O11</f>
        <v>101085189.38944782</v>
      </c>
      <c r="P59" s="76">
        <f>'Segment Data'!P11</f>
        <v>5269682.117035374</v>
      </c>
      <c r="Q59" s="78">
        <f>'Segment Data'!Q11</f>
        <v>5.4998217585522716E-2</v>
      </c>
    </row>
    <row r="60" spans="2:17">
      <c r="B60" s="354"/>
      <c r="C60" s="151" t="s">
        <v>139</v>
      </c>
      <c r="D60" s="77">
        <f>'Segment Data'!D12</f>
        <v>2026810303.6706541</v>
      </c>
      <c r="E60" s="76">
        <f>'Segment Data'!E12</f>
        <v>312684383.45080113</v>
      </c>
      <c r="F60" s="78">
        <f>'Segment Data'!F12</f>
        <v>0.18241622728083851</v>
      </c>
      <c r="G60" s="95">
        <f>'Segment Data'!G12</f>
        <v>47.46864004834363</v>
      </c>
      <c r="H60" s="81">
        <f>'Segment Data'!H12</f>
        <v>3.3688764942149021</v>
      </c>
      <c r="I60" s="178">
        <f>'Segment Data'!I12</f>
        <v>3.074632175006244</v>
      </c>
      <c r="J60" s="179">
        <f>'Segment Data'!J12</f>
        <v>2.3367019244104448E-2</v>
      </c>
      <c r="K60" s="78">
        <f>'Segment Data'!K12</f>
        <v>7.6581411484272907E-3</v>
      </c>
      <c r="L60" s="79">
        <f>'Segment Data'!L12</f>
        <v>6231696172.2999687</v>
      </c>
      <c r="M60" s="80">
        <f>'Segment Data'!M12</f>
        <v>1001443479.3444185</v>
      </c>
      <c r="N60" s="78">
        <f>'Segment Data'!N12</f>
        <v>0.19147133764554602</v>
      </c>
      <c r="O60" s="77">
        <f>'Segment Data'!O12</f>
        <v>2144964335.8696725</v>
      </c>
      <c r="P60" s="76">
        <f>'Segment Data'!P12</f>
        <v>226963818.95507145</v>
      </c>
      <c r="Q60" s="78">
        <f>'Segment Data'!Q12</f>
        <v>0.11833355463333121</v>
      </c>
    </row>
    <row r="61" spans="2:17">
      <c r="B61" s="354"/>
      <c r="C61" s="151" t="s">
        <v>141</v>
      </c>
      <c r="D61" s="77">
        <f>'Segment Data'!D13</f>
        <v>59607452.158371791</v>
      </c>
      <c r="E61" s="76">
        <f>'Segment Data'!E13</f>
        <v>12400587.894459642</v>
      </c>
      <c r="F61" s="78">
        <f>'Segment Data'!F13</f>
        <v>0.26268611753438198</v>
      </c>
      <c r="G61" s="95">
        <f>'Segment Data'!G13</f>
        <v>1.3960283730452114</v>
      </c>
      <c r="H61" s="81">
        <f>'Segment Data'!H13</f>
        <v>0.18152509320252452</v>
      </c>
      <c r="I61" s="178">
        <f>'Segment Data'!I13</f>
        <v>4.875247812785152</v>
      </c>
      <c r="J61" s="179">
        <f>'Segment Data'!J13</f>
        <v>0.1255321856213909</v>
      </c>
      <c r="K61" s="78">
        <f>'Segment Data'!K13</f>
        <v>2.6429410826927974E-2</v>
      </c>
      <c r="L61" s="79">
        <f>'Segment Data'!L13</f>
        <v>290601100.76079768</v>
      </c>
      <c r="M61" s="80">
        <f>'Segment Data'!M13</f>
        <v>66381919.857095629</v>
      </c>
      <c r="N61" s="78">
        <f>'Segment Data'!N13</f>
        <v>0.2960581676801568</v>
      </c>
      <c r="O61" s="77">
        <f>'Segment Data'!O13</f>
        <v>124936863.70587228</v>
      </c>
      <c r="P61" s="76">
        <f>'Segment Data'!P13</f>
        <v>22149287.244192734</v>
      </c>
      <c r="Q61" s="78">
        <f>'Segment Data'!Q13</f>
        <v>0.21548603446692077</v>
      </c>
    </row>
    <row r="62" spans="2:17" ht="15" thickBot="1">
      <c r="B62" s="355"/>
      <c r="C62" s="151" t="s">
        <v>140</v>
      </c>
      <c r="D62" s="144">
        <f>'Segment Data'!D14</f>
        <v>2041127093.9532847</v>
      </c>
      <c r="E62" s="138">
        <f>'Segment Data'!E14</f>
        <v>42449894.241488695</v>
      </c>
      <c r="F62" s="140">
        <f>'Segment Data'!F14</f>
        <v>2.123899459482995E-2</v>
      </c>
      <c r="G62" s="141">
        <f>'Segment Data'!G14</f>
        <v>47.803944523233575</v>
      </c>
      <c r="H62" s="142">
        <f>'Segment Data'!H14</f>
        <v>-3.6165438368125677</v>
      </c>
      <c r="I62" s="180">
        <f>'Segment Data'!I14</f>
        <v>2.4846348229170885</v>
      </c>
      <c r="J62" s="181">
        <f>'Segment Data'!J14</f>
        <v>8.6320513414799738E-2</v>
      </c>
      <c r="K62" s="140">
        <f>'Segment Data'!K14</f>
        <v>3.5992160440686129E-2</v>
      </c>
      <c r="L62" s="143">
        <f>'Segment Data'!L14</f>
        <v>5071455455.635891</v>
      </c>
      <c r="M62" s="139">
        <f>'Segment Data'!M14</f>
        <v>277999327.49112701</v>
      </c>
      <c r="N62" s="140">
        <f>'Segment Data'!N14</f>
        <v>5.7995592336572095E-2</v>
      </c>
      <c r="O62" s="144">
        <f>'Segment Data'!O14</f>
        <v>1943485096.5526631</v>
      </c>
      <c r="P62" s="138">
        <f>'Segment Data'!P14</f>
        <v>59248509.826097727</v>
      </c>
      <c r="Q62" s="140">
        <f>'Segment Data'!Q14</f>
        <v>3.1444304947410351E-2</v>
      </c>
    </row>
    <row r="63" spans="2:17">
      <c r="B63" s="359" t="s">
        <v>55</v>
      </c>
      <c r="C63" s="150" t="s">
        <v>67</v>
      </c>
      <c r="D63" s="116">
        <f>'Type Data'!D7</f>
        <v>3448336577.912034</v>
      </c>
      <c r="E63" s="110">
        <f>'Type Data'!E7</f>
        <v>309354938.59302807</v>
      </c>
      <c r="F63" s="112">
        <f>'Type Data'!F7</f>
        <v>9.8552643544656676E-2</v>
      </c>
      <c r="G63" s="113">
        <f>'Type Data'!G7</f>
        <v>80.761306317614753</v>
      </c>
      <c r="H63" s="114">
        <f>'Type Data'!H7</f>
        <v>3.9089398510583351E-3</v>
      </c>
      <c r="I63" s="182">
        <f>'Type Data'!I7</f>
        <v>2.8259456945387926</v>
      </c>
      <c r="J63" s="183">
        <f>'Type Data'!J7</f>
        <v>7.0600466592999567E-2</v>
      </c>
      <c r="K63" s="112">
        <f>'Type Data'!K7</f>
        <v>2.5623092844026193E-2</v>
      </c>
      <c r="L63" s="115">
        <f>'Type Data'!L7</f>
        <v>9744811905.6711464</v>
      </c>
      <c r="M63" s="111">
        <f>'Type Data'!M7</f>
        <v>1095833825.1640606</v>
      </c>
      <c r="N63" s="112">
        <f>'Type Data'!N7</f>
        <v>0.12670095992425182</v>
      </c>
      <c r="O63" s="116">
        <f>'Type Data'!O7</f>
        <v>3530781532.3453898</v>
      </c>
      <c r="P63" s="110">
        <f>'Type Data'!P7</f>
        <v>264090149.74341583</v>
      </c>
      <c r="Q63" s="112">
        <f>'Type Data'!Q7</f>
        <v>8.0843311722046923E-2</v>
      </c>
    </row>
    <row r="64" spans="2:17">
      <c r="B64" s="357"/>
      <c r="C64" s="151" t="s">
        <v>68</v>
      </c>
      <c r="D64" s="77">
        <f>'Type Data'!D8</f>
        <v>561840758.03609967</v>
      </c>
      <c r="E64" s="76">
        <f>'Type Data'!E8</f>
        <v>69229128.920893431</v>
      </c>
      <c r="F64" s="78">
        <f>'Type Data'!F8</f>
        <v>0.14053490585522277</v>
      </c>
      <c r="G64" s="95">
        <f>'Type Data'!G8</f>
        <v>13.158516443005935</v>
      </c>
      <c r="H64" s="81">
        <f>'Type Data'!H8</f>
        <v>0.48496888635476765</v>
      </c>
      <c r="I64" s="178">
        <f>'Type Data'!I8</f>
        <v>2.964984442924659</v>
      </c>
      <c r="J64" s="179">
        <f>'Type Data'!J8</f>
        <v>0.1459215941063543</v>
      </c>
      <c r="K64" s="78">
        <f>'Type Data'!K8</f>
        <v>5.1762447994914959E-2</v>
      </c>
      <c r="L64" s="79">
        <f>'Type Data'!L8</f>
        <v>1665849106.9780331</v>
      </c>
      <c r="M64" s="80">
        <f>'Type Data'!M8</f>
        <v>277145964.4434936</v>
      </c>
      <c r="N64" s="78">
        <f>'Type Data'!N8</f>
        <v>0.19957178460593891</v>
      </c>
      <c r="O64" s="77">
        <f>'Type Data'!O8</f>
        <v>461471017.30671346</v>
      </c>
      <c r="P64" s="76">
        <f>'Type Data'!P8</f>
        <v>71067983.796007812</v>
      </c>
      <c r="Q64" s="78">
        <f>'Type Data'!Q8</f>
        <v>0.18203747844100443</v>
      </c>
    </row>
    <row r="65" spans="2:17">
      <c r="B65" s="357"/>
      <c r="C65" s="151" t="s">
        <v>69</v>
      </c>
      <c r="D65" s="77">
        <f>'Type Data'!D9</f>
        <v>244899907.25829414</v>
      </c>
      <c r="E65" s="76">
        <f>'Type Data'!E9</f>
        <v>4463076.0131118596</v>
      </c>
      <c r="F65" s="78">
        <f>'Type Data'!F9</f>
        <v>1.8562364135304616E-2</v>
      </c>
      <c r="G65" s="95">
        <f>'Type Data'!G9</f>
        <v>5.7356455729789486</v>
      </c>
      <c r="H65" s="81">
        <f>'Type Data'!H9</f>
        <v>-0.45013534459595572</v>
      </c>
      <c r="I65" s="178">
        <f>'Type Data'!I9</f>
        <v>3.0826814238664793</v>
      </c>
      <c r="J65" s="179">
        <f>'Type Data'!J9</f>
        <v>8.3799932255969267E-2</v>
      </c>
      <c r="K65" s="78">
        <f>'Type Data'!K9</f>
        <v>2.7943729183831673E-2</v>
      </c>
      <c r="L65" s="79">
        <f>'Type Data'!L9</f>
        <v>754948394.81176686</v>
      </c>
      <c r="M65" s="80">
        <f>'Type Data'!M9</f>
        <v>33906831.68911016</v>
      </c>
      <c r="N65" s="78">
        <f>'Type Data'!N9</f>
        <v>4.702479499554487E-2</v>
      </c>
      <c r="O65" s="77">
        <f>'Type Data'!O9</f>
        <v>418072225.05155694</v>
      </c>
      <c r="P65" s="76">
        <f>'Type Data'!P9</f>
        <v>-10545116.0920102</v>
      </c>
      <c r="Q65" s="78">
        <f>'Type Data'!Q9</f>
        <v>-2.4602635217407291E-2</v>
      </c>
    </row>
    <row r="66" spans="2:17" ht="15" thickBot="1">
      <c r="B66" s="360"/>
      <c r="C66" s="152" t="s">
        <v>70</v>
      </c>
      <c r="D66" s="144">
        <f>'Type Data'!D10</f>
        <v>13208755.794949992</v>
      </c>
      <c r="E66" s="138">
        <f>'Type Data'!E10</f>
        <v>552470.99463443086</v>
      </c>
      <c r="F66" s="140">
        <f>'Type Data'!F10</f>
        <v>4.3651909178012177E-2</v>
      </c>
      <c r="G66" s="141">
        <f>'Type Data'!G10</f>
        <v>0.30935390114280709</v>
      </c>
      <c r="H66" s="142">
        <f>'Type Data'!H10</f>
        <v>-1.6257630999500727E-2</v>
      </c>
      <c r="I66" s="180">
        <f>'Type Data'!I10</f>
        <v>3.0610649995340311</v>
      </c>
      <c r="J66" s="181">
        <f>'Type Data'!J10</f>
        <v>4.30365240330981E-2</v>
      </c>
      <c r="K66" s="140">
        <f>'Type Data'!K10</f>
        <v>1.4259813776592975E-2</v>
      </c>
      <c r="L66" s="143">
        <f>'Type Data'!L10</f>
        <v>40432860.051313728</v>
      </c>
      <c r="M66" s="139">
        <f>'Type Data'!M10</f>
        <v>2235832.1299117282</v>
      </c>
      <c r="N66" s="140">
        <f>'Type Data'!N10</f>
        <v>5.8534191050476456E-2</v>
      </c>
      <c r="O66" s="144">
        <f>'Type Data'!O10</f>
        <v>52835023.179799967</v>
      </c>
      <c r="P66" s="138">
        <f>'Type Data'!P10</f>
        <v>2209883.9785377234</v>
      </c>
      <c r="Q66" s="140">
        <f>'Type Data'!Q10</f>
        <v>4.3651909178012177E-2</v>
      </c>
    </row>
    <row r="67" spans="2:17" ht="15" thickBot="1">
      <c r="B67" s="94" t="s">
        <v>71</v>
      </c>
      <c r="C67" s="153" t="s">
        <v>72</v>
      </c>
      <c r="D67" s="137">
        <f>Granola!D4</f>
        <v>1957972.6984998151</v>
      </c>
      <c r="E67" s="131">
        <f>Granola!E4</f>
        <v>-1871348.2937479713</v>
      </c>
      <c r="F67" s="133">
        <f>Granola!F4</f>
        <v>-0.48868932574114193</v>
      </c>
      <c r="G67" s="134">
        <f>Granola!G4</f>
        <v>4.5856438109303434E-2</v>
      </c>
      <c r="H67" s="135">
        <f>Granola!H4</f>
        <v>-5.2661499423156045E-2</v>
      </c>
      <c r="I67" s="184">
        <f>Granola!I4</f>
        <v>4.3464188063014113</v>
      </c>
      <c r="J67" s="185">
        <f>Granola!J4</f>
        <v>0.48130740395830829</v>
      </c>
      <c r="K67" s="133">
        <f>Granola!K4</f>
        <v>0.12452614009172691</v>
      </c>
      <c r="L67" s="136">
        <f>Granola!L4</f>
        <v>8510169.3589843195</v>
      </c>
      <c r="M67" s="132">
        <f>Granola!M4</f>
        <v>-6290582.8713844046</v>
      </c>
      <c r="N67" s="133">
        <f>Granola!N4</f>
        <v>-0.42501778108798799</v>
      </c>
      <c r="O67" s="137">
        <f>Granola!O4</f>
        <v>4553640.5331813553</v>
      </c>
      <c r="P67" s="131">
        <f>Granola!P4</f>
        <v>-2054996.135708374</v>
      </c>
      <c r="Q67" s="133">
        <f>Granola!Q4</f>
        <v>-0.31095613795539762</v>
      </c>
    </row>
    <row r="68" spans="2:17">
      <c r="B68" s="356" t="s">
        <v>73</v>
      </c>
      <c r="C68" s="154" t="s">
        <v>14</v>
      </c>
      <c r="D68" s="125">
        <f>'NB vs PL'!D5</f>
        <v>3467799312.3041615</v>
      </c>
      <c r="E68" s="117">
        <f>'NB vs PL'!E5</f>
        <v>300227315.3757143</v>
      </c>
      <c r="F68" s="121">
        <f>'NB vs PL'!F5</f>
        <v>9.478152845991844E-2</v>
      </c>
      <c r="G68" s="122">
        <f>'NB vs PL'!G5</f>
        <v>81.217130689310139</v>
      </c>
      <c r="H68" s="123">
        <f>'NB vs PL'!H5</f>
        <v>-0.27581825770036517</v>
      </c>
      <c r="I68" s="186">
        <f>'NB vs PL'!I5</f>
        <v>3.0932114951124756</v>
      </c>
      <c r="J68" s="187">
        <f>'NB vs PL'!J5</f>
        <v>7.7341646542771425E-2</v>
      </c>
      <c r="K68" s="121">
        <f>'NB vs PL'!K5</f>
        <v>2.5644888680939334E-2</v>
      </c>
      <c r="L68" s="124">
        <f>'NB vs PL'!L5</f>
        <v>10726636695.56237</v>
      </c>
      <c r="M68" s="118">
        <f>'NB vs PL'!M5</f>
        <v>1173651816.8521385</v>
      </c>
      <c r="N68" s="121">
        <f>'NB vs PL'!N5</f>
        <v>0.12285707888722165</v>
      </c>
      <c r="O68" s="125">
        <f>'NB vs PL'!O5</f>
        <v>3853992045.5657549</v>
      </c>
      <c r="P68" s="117">
        <f>'NB vs PL'!P5</f>
        <v>305570951.26854181</v>
      </c>
      <c r="Q68" s="121">
        <f>'NB vs PL'!Q5</f>
        <v>8.6114624828387804E-2</v>
      </c>
    </row>
    <row r="69" spans="2:17" ht="15" thickBot="1">
      <c r="B69" s="358"/>
      <c r="C69" s="155" t="s">
        <v>13</v>
      </c>
      <c r="D69" s="130">
        <f>'NB vs PL'!D6</f>
        <v>801988702.70206201</v>
      </c>
      <c r="E69" s="119">
        <f>'NB vs PL'!E6</f>
        <v>82633010.968685746</v>
      </c>
      <c r="F69" s="126">
        <f>'NB vs PL'!F6</f>
        <v>0.11487086557912861</v>
      </c>
      <c r="G69" s="127">
        <f>'NB vs PL'!G6</f>
        <v>18.782869310688255</v>
      </c>
      <c r="H69" s="128">
        <f>'NB vs PL'!H6</f>
        <v>0.27581825770040069</v>
      </c>
      <c r="I69" s="188">
        <f>'NB vs PL'!I6</f>
        <v>1.854401282906861</v>
      </c>
      <c r="J69" s="189">
        <f>'NB vs PL'!J6</f>
        <v>0.11048043356087978</v>
      </c>
      <c r="K69" s="126">
        <f>'NB vs PL'!K6</f>
        <v>6.3351747645148573E-2</v>
      </c>
      <c r="L69" s="129">
        <f>'NB vs PL'!L6</f>
        <v>1487208879.1675129</v>
      </c>
      <c r="M69" s="120">
        <f>'NB vs PL'!M6</f>
        <v>232709490.25797749</v>
      </c>
      <c r="N69" s="126">
        <f>'NB vs PL'!N6</f>
        <v>0.18549988331222589</v>
      </c>
      <c r="O69" s="130">
        <f>'NB vs PL'!O6</f>
        <v>611004426.02872634</v>
      </c>
      <c r="P69" s="119">
        <f>'NB vs PL'!P6</f>
        <v>19603632.706420064</v>
      </c>
      <c r="Q69" s="126">
        <f>'NB vs PL'!Q6</f>
        <v>3.3147795755046137E-2</v>
      </c>
    </row>
    <row r="70" spans="2:17">
      <c r="B70" s="359" t="s">
        <v>56</v>
      </c>
      <c r="C70" s="150" t="s">
        <v>63</v>
      </c>
      <c r="D70" s="116">
        <f>Package!D7</f>
        <v>2116815612.3024049</v>
      </c>
      <c r="E70" s="110">
        <f>Package!E7</f>
        <v>108190577.07682133</v>
      </c>
      <c r="F70" s="112">
        <f>Package!F7</f>
        <v>5.3863003387623676E-2</v>
      </c>
      <c r="G70" s="113">
        <f>Package!G7</f>
        <v>49.576597359465978</v>
      </c>
      <c r="H70" s="114">
        <f>Package!H7</f>
        <v>-2.0998215532067519</v>
      </c>
      <c r="I70" s="182">
        <f>Package!I7</f>
        <v>3.0266586459017795</v>
      </c>
      <c r="J70" s="183">
        <f>Package!J7</f>
        <v>0.10270574500730678</v>
      </c>
      <c r="K70" s="112">
        <f>Package!K7</f>
        <v>3.5125649587545632E-2</v>
      </c>
      <c r="L70" s="115">
        <f>Package!L7</f>
        <v>6406878274.7549429</v>
      </c>
      <c r="M70" s="111">
        <f>Package!M7</f>
        <v>533753276.19783592</v>
      </c>
      <c r="N70" s="112">
        <f>Package!N7</f>
        <v>9.0880625957895825E-2</v>
      </c>
      <c r="O70" s="116">
        <f>Package!O7</f>
        <v>3118935553.527441</v>
      </c>
      <c r="P70" s="110">
        <f>Package!P7</f>
        <v>156603914.05037355</v>
      </c>
      <c r="Q70" s="112">
        <f>Package!Q7</f>
        <v>5.2865085044299237E-2</v>
      </c>
    </row>
    <row r="71" spans="2:17">
      <c r="B71" s="357"/>
      <c r="C71" s="151" t="s">
        <v>64</v>
      </c>
      <c r="D71" s="77">
        <f>Package!D8</f>
        <v>1352180663.8098795</v>
      </c>
      <c r="E71" s="76">
        <f>Package!E8</f>
        <v>205783284.34580612</v>
      </c>
      <c r="F71" s="78">
        <f>Package!F8</f>
        <v>0.1795043220022077</v>
      </c>
      <c r="G71" s="95">
        <f>Package!G8</f>
        <v>31.668566660864698</v>
      </c>
      <c r="H71" s="81">
        <f>Package!H8</f>
        <v>2.1749029941055014</v>
      </c>
      <c r="I71" s="178">
        <f>Package!I8</f>
        <v>2.449964677424417</v>
      </c>
      <c r="J71" s="179">
        <f>Package!J8</f>
        <v>6.4782952043491715E-2</v>
      </c>
      <c r="K71" s="78">
        <f>Package!K8</f>
        <v>2.716059382567404E-2</v>
      </c>
      <c r="L71" s="79">
        <f>Package!L8</f>
        <v>3312794863.8305058</v>
      </c>
      <c r="M71" s="80">
        <f>Package!M8</f>
        <v>578428784.30821562</v>
      </c>
      <c r="N71" s="78">
        <f>Package!N8</f>
        <v>0.21154035980773669</v>
      </c>
      <c r="O71" s="77">
        <f>Package!O8</f>
        <v>664255744.10813034</v>
      </c>
      <c r="P71" s="76">
        <f>Package!P8</f>
        <v>95346647.152294278</v>
      </c>
      <c r="Q71" s="78">
        <f>Package!Q8</f>
        <v>0.16759557486860852</v>
      </c>
    </row>
    <row r="72" spans="2:17">
      <c r="B72" s="357"/>
      <c r="C72" s="151" t="s">
        <v>65</v>
      </c>
      <c r="D72" s="77">
        <f>Package!D9</f>
        <v>157434932.99472299</v>
      </c>
      <c r="E72" s="76">
        <f>Package!E9</f>
        <v>-4862822.5899322331</v>
      </c>
      <c r="F72" s="78">
        <f>Package!F9</f>
        <v>-2.9962352667260165E-2</v>
      </c>
      <c r="G72" s="95">
        <f>Package!G9</f>
        <v>3.6871838236796153</v>
      </c>
      <c r="H72" s="81">
        <f>Package!H9</f>
        <v>-0.48829276308775782</v>
      </c>
      <c r="I72" s="178">
        <f>Package!I9</f>
        <v>2.3936126363899479</v>
      </c>
      <c r="J72" s="179">
        <f>Package!J9</f>
        <v>-9.6915529670074108E-3</v>
      </c>
      <c r="K72" s="78">
        <f>Package!K9</f>
        <v>-4.0325952120112392E-3</v>
      </c>
      <c r="L72" s="79">
        <f>Package!L9</f>
        <v>376838245.0253737</v>
      </c>
      <c r="M72" s="80">
        <f>Package!M9</f>
        <v>-13212630.894459426</v>
      </c>
      <c r="N72" s="78">
        <f>Package!N9</f>
        <v>-3.3874121839364897E-2</v>
      </c>
      <c r="O72" s="77">
        <f>Package!O9</f>
        <v>91584982.813001886</v>
      </c>
      <c r="P72" s="76">
        <f>Package!P9</f>
        <v>178959.83201171458</v>
      </c>
      <c r="Q72" s="78">
        <f>Package!Q9</f>
        <v>1.957856016216055E-3</v>
      </c>
    </row>
    <row r="73" spans="2:17" ht="15" thickBot="1">
      <c r="B73" s="360"/>
      <c r="C73" s="152" t="s">
        <v>66</v>
      </c>
      <c r="D73" s="144">
        <f>Package!D10</f>
        <v>562472980.09247696</v>
      </c>
      <c r="E73" s="138">
        <f>Package!E10</f>
        <v>69429930.211771011</v>
      </c>
      <c r="F73" s="140">
        <f>Package!F10</f>
        <v>0.14081920479067681</v>
      </c>
      <c r="G73" s="141">
        <f>Package!G10</f>
        <v>13.173323315247723</v>
      </c>
      <c r="H73" s="142">
        <f>Package!H10</f>
        <v>0.48867648430960742</v>
      </c>
      <c r="I73" s="180">
        <f>Package!I10</f>
        <v>2.962777317461244</v>
      </c>
      <c r="J73" s="181">
        <f>Package!J10</f>
        <v>0.14508478923399482</v>
      </c>
      <c r="K73" s="140">
        <f>Package!K10</f>
        <v>5.1490639159722261E-2</v>
      </c>
      <c r="L73" s="143">
        <f>Package!L10</f>
        <v>1666482187.1028206</v>
      </c>
      <c r="M73" s="139">
        <f>Package!M10</f>
        <v>277238469.35958052</v>
      </c>
      <c r="N73" s="140">
        <f>Package!N10</f>
        <v>0.19956071481103482</v>
      </c>
      <c r="O73" s="144">
        <f>Package!O10</f>
        <v>461658803.26564336</v>
      </c>
      <c r="P73" s="138">
        <f>Package!P10</f>
        <v>71104452.531958699</v>
      </c>
      <c r="Q73" s="140">
        <f>Package!Q10</f>
        <v>0.18206032629871829</v>
      </c>
    </row>
    <row r="74" spans="2:17">
      <c r="B74" s="356" t="s">
        <v>74</v>
      </c>
      <c r="C74" s="156" t="s">
        <v>75</v>
      </c>
      <c r="D74" s="116">
        <f>Flavor!D16</f>
        <v>372626121.44463366</v>
      </c>
      <c r="E74" s="110">
        <f>Flavor!E16</f>
        <v>9353442.8578600287</v>
      </c>
      <c r="F74" s="112">
        <f>Flavor!F16</f>
        <v>2.5747719025409187E-2</v>
      </c>
      <c r="G74" s="113">
        <f>Flavor!G16</f>
        <v>8.7270403152341132</v>
      </c>
      <c r="H74" s="114">
        <f>Flavor!H16</f>
        <v>-0.61897040800200109</v>
      </c>
      <c r="I74" s="182">
        <f>Flavor!I16</f>
        <v>2.9506293811626727</v>
      </c>
      <c r="J74" s="183">
        <f>Flavor!J16</f>
        <v>6.4709207107627176E-2</v>
      </c>
      <c r="K74" s="112">
        <f>Flavor!K16</f>
        <v>2.2422382881333615E-2</v>
      </c>
      <c r="L74" s="115">
        <f>Flavor!L16</f>
        <v>1099481582.1232264</v>
      </c>
      <c r="M74" s="111">
        <f>Flavor!M16</f>
        <v>51105630.306642056</v>
      </c>
      <c r="N74" s="112">
        <f>Flavor!N16</f>
        <v>4.8747427121051609E-2</v>
      </c>
      <c r="O74" s="116">
        <f>Flavor!O16</f>
        <v>449090901.39119232</v>
      </c>
      <c r="P74" s="110">
        <f>Flavor!P16</f>
        <v>729549.86209022999</v>
      </c>
      <c r="Q74" s="112">
        <f>Flavor!Q16</f>
        <v>1.6271470759068685E-3</v>
      </c>
    </row>
    <row r="75" spans="2:17">
      <c r="B75" s="357"/>
      <c r="C75" s="151" t="s">
        <v>76</v>
      </c>
      <c r="D75" s="77">
        <f>Flavor!D17</f>
        <v>704224710.85192287</v>
      </c>
      <c r="E75" s="76">
        <f>Flavor!E17</f>
        <v>1019175.6903355122</v>
      </c>
      <c r="F75" s="78">
        <f>Flavor!F17</f>
        <v>1.4493283106784974E-3</v>
      </c>
      <c r="G75" s="95">
        <f>Flavor!G17</f>
        <v>16.49320079537684</v>
      </c>
      <c r="H75" s="81">
        <f>Flavor!H17</f>
        <v>-1.5983509773208624</v>
      </c>
      <c r="I75" s="178">
        <f>Flavor!I17</f>
        <v>2.5666148267763025</v>
      </c>
      <c r="J75" s="179">
        <f>Flavor!J17</f>
        <v>0.10862452901987663</v>
      </c>
      <c r="K75" s="78">
        <f>Flavor!K17</f>
        <v>4.4192415697907994E-2</v>
      </c>
      <c r="L75" s="79">
        <f>Flavor!L17</f>
        <v>1807473584.2547996</v>
      </c>
      <c r="M75" s="80">
        <f>Flavor!M17</f>
        <v>79001201.499002695</v>
      </c>
      <c r="N75" s="78">
        <f>Flavor!N17</f>
        <v>4.5705793327774677E-2</v>
      </c>
      <c r="O75" s="77">
        <f>Flavor!O17</f>
        <v>542768969.15631402</v>
      </c>
      <c r="P75" s="76">
        <f>Flavor!P17</f>
        <v>36300026.083224118</v>
      </c>
      <c r="Q75" s="78">
        <f>Flavor!Q17</f>
        <v>7.1672758181315702E-2</v>
      </c>
    </row>
    <row r="76" spans="2:17">
      <c r="B76" s="357"/>
      <c r="C76" s="151" t="s">
        <v>77</v>
      </c>
      <c r="D76" s="77">
        <f>Flavor!D18</f>
        <v>679073535.75661254</v>
      </c>
      <c r="E76" s="76">
        <f>Flavor!E18</f>
        <v>67208278.849805951</v>
      </c>
      <c r="F76" s="78">
        <f>Flavor!F18</f>
        <v>0.10984163276334297</v>
      </c>
      <c r="G76" s="95">
        <f>Flavor!G18</f>
        <v>15.904151057850859</v>
      </c>
      <c r="H76" s="81">
        <f>Flavor!H18</f>
        <v>0.16253438997178016</v>
      </c>
      <c r="I76" s="178">
        <f>Flavor!I18</f>
        <v>2.9143869289732307</v>
      </c>
      <c r="J76" s="179">
        <f>Flavor!J18</f>
        <v>8.0366447371737149E-2</v>
      </c>
      <c r="K76" s="78">
        <f>Flavor!K18</f>
        <v>2.8357751079597843E-2</v>
      </c>
      <c r="L76" s="79">
        <f>Flavor!L18</f>
        <v>1979083036.4207075</v>
      </c>
      <c r="M76" s="80">
        <f>Flavor!M18</f>
        <v>245044366.36645794</v>
      </c>
      <c r="N76" s="78">
        <f>Flavor!N18</f>
        <v>0.14131424552302038</v>
      </c>
      <c r="O76" s="77">
        <f>Flavor!O18</f>
        <v>598480676.87821758</v>
      </c>
      <c r="P76" s="76">
        <f>Flavor!P18</f>
        <v>51286163.891142011</v>
      </c>
      <c r="Q76" s="78">
        <f>Flavor!Q18</f>
        <v>9.3725654541337411E-2</v>
      </c>
    </row>
    <row r="77" spans="2:17">
      <c r="B77" s="357"/>
      <c r="C77" s="151" t="s">
        <v>78</v>
      </c>
      <c r="D77" s="77">
        <f>Flavor!D19</f>
        <v>99776843.494600207</v>
      </c>
      <c r="E77" s="76">
        <f>Flavor!E19</f>
        <v>-914905.61290237308</v>
      </c>
      <c r="F77" s="78">
        <f>Flavor!F19</f>
        <v>-9.0862024049813937E-3</v>
      </c>
      <c r="G77" s="95">
        <f>Flavor!G19</f>
        <v>2.336810238445834</v>
      </c>
      <c r="H77" s="81">
        <f>Flavor!H19</f>
        <v>-0.25371259019383929</v>
      </c>
      <c r="I77" s="178">
        <f>Flavor!I19</f>
        <v>3.0687312385726457</v>
      </c>
      <c r="J77" s="179">
        <f>Flavor!J19</f>
        <v>0.33459835195686871</v>
      </c>
      <c r="K77" s="78">
        <f>Flavor!K19</f>
        <v>0.12237823318493636</v>
      </c>
      <c r="L77" s="79">
        <f>Flavor!L19</f>
        <v>306188316.51805353</v>
      </c>
      <c r="M77" s="80">
        <f>Flavor!M19</f>
        <v>30883693.872365892</v>
      </c>
      <c r="N77" s="78">
        <f>Flavor!N19</f>
        <v>0.11218007738327257</v>
      </c>
      <c r="O77" s="77">
        <f>Flavor!O19</f>
        <v>108265988.46899362</v>
      </c>
      <c r="P77" s="76">
        <f>Flavor!P19</f>
        <v>13851604.907051995</v>
      </c>
      <c r="Q77" s="78">
        <f>Flavor!Q19</f>
        <v>0.14671074877022836</v>
      </c>
    </row>
    <row r="78" spans="2:17">
      <c r="B78" s="357"/>
      <c r="C78" s="151" t="s">
        <v>79</v>
      </c>
      <c r="D78" s="77">
        <f>Flavor!D20</f>
        <v>793558316.93347025</v>
      </c>
      <c r="E78" s="76">
        <f>Flavor!E20</f>
        <v>135932137.72745514</v>
      </c>
      <c r="F78" s="78">
        <f>Flavor!F20</f>
        <v>0.2067012263586781</v>
      </c>
      <c r="G78" s="95">
        <f>Flavor!G20</f>
        <v>18.585426586624131</v>
      </c>
      <c r="H78" s="81">
        <f>Flavor!H20</f>
        <v>1.6665067640531745</v>
      </c>
      <c r="I78" s="178">
        <f>Flavor!I20</f>
        <v>2.6370039815494746</v>
      </c>
      <c r="J78" s="179">
        <f>Flavor!J20</f>
        <v>5.6058807035040292E-2</v>
      </c>
      <c r="K78" s="78">
        <f>Flavor!K20</f>
        <v>2.17202626342448E-2</v>
      </c>
      <c r="L78" s="79">
        <f>Flavor!L20</f>
        <v>2092616441.3452609</v>
      </c>
      <c r="M78" s="80">
        <f>Flavor!M20</f>
        <v>395319327.48913169</v>
      </c>
      <c r="N78" s="78">
        <f>Flavor!N20</f>
        <v>0.23291109391625395</v>
      </c>
      <c r="O78" s="77">
        <f>Flavor!O20</f>
        <v>492379512.28253353</v>
      </c>
      <c r="P78" s="76">
        <f>Flavor!P20</f>
        <v>72190075.744324803</v>
      </c>
      <c r="Q78" s="78">
        <f>Flavor!Q20</f>
        <v>0.17180364251674948</v>
      </c>
    </row>
    <row r="79" spans="2:17">
      <c r="B79" s="357"/>
      <c r="C79" s="151" t="s">
        <v>80</v>
      </c>
      <c r="D79" s="77">
        <f>Flavor!D21</f>
        <v>152818251.13834354</v>
      </c>
      <c r="E79" s="76">
        <f>Flavor!E21</f>
        <v>7306764.7409977317</v>
      </c>
      <c r="F79" s="78">
        <f>Flavor!F21</f>
        <v>5.0214350233804016E-2</v>
      </c>
      <c r="G79" s="95">
        <f>Flavor!G21</f>
        <v>3.5790594427933984</v>
      </c>
      <c r="H79" s="81">
        <f>Flavor!H21</f>
        <v>-0.16455242891187583</v>
      </c>
      <c r="I79" s="178">
        <f>Flavor!I21</f>
        <v>2.9749854890297911</v>
      </c>
      <c r="J79" s="179">
        <f>Flavor!J21</f>
        <v>0.15862079852941946</v>
      </c>
      <c r="K79" s="78">
        <f>Flavor!K21</f>
        <v>5.632111461432858E-2</v>
      </c>
      <c r="L79" s="79">
        <f>Flavor!L21</f>
        <v>454632079.59548241</v>
      </c>
      <c r="M79" s="80">
        <f>Flavor!M21</f>
        <v>44818667.243772507</v>
      </c>
      <c r="N79" s="78">
        <f>Flavor!N21</f>
        <v>0.10936359302293466</v>
      </c>
      <c r="O79" s="77">
        <f>Flavor!O21</f>
        <v>277572962.23126435</v>
      </c>
      <c r="P79" s="76">
        <f>Flavor!P21</f>
        <v>18282030.979855776</v>
      </c>
      <c r="Q79" s="78">
        <f>Flavor!Q21</f>
        <v>7.0507791736570652E-2</v>
      </c>
    </row>
    <row r="80" spans="2:17">
      <c r="B80" s="357"/>
      <c r="C80" s="151" t="s">
        <v>81</v>
      </c>
      <c r="D80" s="77">
        <f>Flavor!D22</f>
        <v>15428103.71977146</v>
      </c>
      <c r="E80" s="76">
        <f>Flavor!E22</f>
        <v>2805680.9660778921</v>
      </c>
      <c r="F80" s="78">
        <f>Flavor!F22</f>
        <v>0.22227753109100193</v>
      </c>
      <c r="G80" s="95">
        <f>Flavor!G22</f>
        <v>0.36133184283502934</v>
      </c>
      <c r="H80" s="81">
        <f>Flavor!H22</f>
        <v>3.6591488376854109E-2</v>
      </c>
      <c r="I80" s="178">
        <f>Flavor!I22</f>
        <v>3.7394587060914075</v>
      </c>
      <c r="J80" s="179">
        <f>Flavor!J22</f>
        <v>0.25288753946951026</v>
      </c>
      <c r="K80" s="78">
        <f>Flavor!K22</f>
        <v>7.2531873690256654E-2</v>
      </c>
      <c r="L80" s="79">
        <f>Flavor!L22</f>
        <v>57692756.773380615</v>
      </c>
      <c r="M80" s="80">
        <f>Flavor!M22</f>
        <v>13683781.547440454</v>
      </c>
      <c r="N80" s="78">
        <f>Flavor!N22</f>
        <v>0.31093161059053331</v>
      </c>
      <c r="O80" s="77">
        <f>Flavor!O22</f>
        <v>28957207.014374375</v>
      </c>
      <c r="P80" s="76">
        <f>Flavor!P22</f>
        <v>5380342.8336268254</v>
      </c>
      <c r="Q80" s="78">
        <f>Flavor!Q22</f>
        <v>0.2282043444106667</v>
      </c>
    </row>
    <row r="81" spans="2:17">
      <c r="B81" s="357"/>
      <c r="C81" s="151" t="s">
        <v>82</v>
      </c>
      <c r="D81" s="77">
        <f>Flavor!D23</f>
        <v>95948982.763241112</v>
      </c>
      <c r="E81" s="76">
        <f>Flavor!E23</f>
        <v>-4535929.6348960698</v>
      </c>
      <c r="F81" s="78">
        <f>Flavor!F23</f>
        <v>-4.5140404928891174E-2</v>
      </c>
      <c r="G81" s="95">
        <f>Flavor!G23</f>
        <v>2.2471603373756648</v>
      </c>
      <c r="H81" s="81">
        <f>Flavor!H23</f>
        <v>-0.33804114942457231</v>
      </c>
      <c r="I81" s="178">
        <f>Flavor!I23</f>
        <v>3.2170365977936681</v>
      </c>
      <c r="J81" s="179">
        <f>Flavor!J23</f>
        <v>0.12306747706313637</v>
      </c>
      <c r="K81" s="78">
        <f>Flavor!K23</f>
        <v>3.9776569274252591E-2</v>
      </c>
      <c r="L81" s="79">
        <f>Flavor!L23</f>
        <v>308671389.0704205</v>
      </c>
      <c r="M81" s="80">
        <f>Flavor!M23</f>
        <v>-2225826.9887285233</v>
      </c>
      <c r="N81" s="78">
        <f>Flavor!N23</f>
        <v>-7.1593660983604746E-3</v>
      </c>
      <c r="O81" s="77">
        <f>Flavor!O23</f>
        <v>179836697.05645236</v>
      </c>
      <c r="P81" s="76">
        <f>Flavor!P23</f>
        <v>-10235518.14374873</v>
      </c>
      <c r="Q81" s="78">
        <f>Flavor!Q23</f>
        <v>-5.3850680558269734E-2</v>
      </c>
    </row>
    <row r="82" spans="2:17">
      <c r="B82" s="357"/>
      <c r="C82" s="151" t="s">
        <v>83</v>
      </c>
      <c r="D82" s="77">
        <f>Flavor!D24</f>
        <v>38115958.683012798</v>
      </c>
      <c r="E82" s="76">
        <f>Flavor!E24</f>
        <v>-3515660.5258113667</v>
      </c>
      <c r="F82" s="78">
        <f>Flavor!F24</f>
        <v>-8.4446884186195517E-2</v>
      </c>
      <c r="G82" s="95">
        <f>Flavor!G24</f>
        <v>0.89268972017002157</v>
      </c>
      <c r="H82" s="81">
        <f>Flavor!H24</f>
        <v>-0.17837777949720957</v>
      </c>
      <c r="I82" s="178">
        <f>Flavor!I24</f>
        <v>2.5899926434186127</v>
      </c>
      <c r="J82" s="179">
        <f>Flavor!J24</f>
        <v>6.5319088663552183E-2</v>
      </c>
      <c r="K82" s="78">
        <f>Flavor!K24</f>
        <v>2.5872290910849791E-2</v>
      </c>
      <c r="L82" s="79">
        <f>Flavor!L24</f>
        <v>98720052.585850939</v>
      </c>
      <c r="M82" s="80">
        <f>Flavor!M24</f>
        <v>-6386195.4723002315</v>
      </c>
      <c r="N82" s="78">
        <f>Flavor!N24</f>
        <v>-6.0759427629525881E-2</v>
      </c>
      <c r="O82" s="77">
        <f>Flavor!O24</f>
        <v>30855839.849460643</v>
      </c>
      <c r="P82" s="76">
        <f>Flavor!P24</f>
        <v>-1391870.7696005218</v>
      </c>
      <c r="Q82" s="78">
        <f>Flavor!Q24</f>
        <v>-4.3161847550746958E-2</v>
      </c>
    </row>
    <row r="83" spans="2:17">
      <c r="B83" s="357"/>
      <c r="C83" s="151" t="s">
        <v>84</v>
      </c>
      <c r="D83" s="77">
        <f>Flavor!D25</f>
        <v>42412315.994700253</v>
      </c>
      <c r="E83" s="76">
        <f>Flavor!E25</f>
        <v>-1656199.7428341135</v>
      </c>
      <c r="F83" s="78">
        <f>Flavor!F25</f>
        <v>-3.7582380870238449E-2</v>
      </c>
      <c r="G83" s="95">
        <f>Flavor!G25</f>
        <v>0.99331198283476696</v>
      </c>
      <c r="H83" s="81">
        <f>Flavor!H25</f>
        <v>-0.14045018789152697</v>
      </c>
      <c r="I83" s="178">
        <f>Flavor!I25</f>
        <v>3.2726311094679694</v>
      </c>
      <c r="J83" s="179">
        <f>Flavor!J25</f>
        <v>5.8361552772266734E-2</v>
      </c>
      <c r="K83" s="78">
        <f>Flavor!K25</f>
        <v>1.8157018800956732E-2</v>
      </c>
      <c r="L83" s="79">
        <f>Flavor!L25</f>
        <v>138799864.748842</v>
      </c>
      <c r="M83" s="80">
        <f>Flavor!M25</f>
        <v>-2848223.7950801849</v>
      </c>
      <c r="N83" s="78">
        <f>Flavor!N25</f>
        <v>-2.0107746065327305E-2</v>
      </c>
      <c r="O83" s="77">
        <f>Flavor!O25</f>
        <v>89981427.688338965</v>
      </c>
      <c r="P83" s="76">
        <f>Flavor!P25</f>
        <v>-5182362.5471523255</v>
      </c>
      <c r="Q83" s="78">
        <f>Flavor!Q25</f>
        <v>-5.4457294463872312E-2</v>
      </c>
    </row>
    <row r="84" spans="2:17">
      <c r="B84" s="357"/>
      <c r="C84" s="151" t="s">
        <v>85</v>
      </c>
      <c r="D84" s="77">
        <f>Flavor!D26</f>
        <v>11114690.682081105</v>
      </c>
      <c r="E84" s="76">
        <f>Flavor!E26</f>
        <v>3145756.3048466016</v>
      </c>
      <c r="F84" s="78">
        <f>Flavor!F26</f>
        <v>0.39475244191159825</v>
      </c>
      <c r="G84" s="95">
        <f>Flavor!G26</f>
        <v>0.2603101288171264</v>
      </c>
      <c r="H84" s="81">
        <f>Flavor!H26</f>
        <v>5.5291280628111367E-2</v>
      </c>
      <c r="I84" s="178">
        <f>Flavor!I26</f>
        <v>3.375253947695068</v>
      </c>
      <c r="J84" s="179">
        <f>Flavor!J26</f>
        <v>0.21881810162246573</v>
      </c>
      <c r="K84" s="78">
        <f>Flavor!K26</f>
        <v>6.9324425489189115E-2</v>
      </c>
      <c r="L84" s="79">
        <f>Flavor!L26</f>
        <v>37514903.602103837</v>
      </c>
      <c r="M84" s="80">
        <f>Flavor!M26</f>
        <v>12361473.478800599</v>
      </c>
      <c r="N84" s="78">
        <f>Flavor!N26</f>
        <v>0.49144285364676321</v>
      </c>
      <c r="O84" s="77">
        <f>Flavor!O26</f>
        <v>19108205.546860244</v>
      </c>
      <c r="P84" s="76">
        <f>Flavor!P26</f>
        <v>7456598.9749032371</v>
      </c>
      <c r="Q84" s="78">
        <f>Flavor!Q26</f>
        <v>0.63996316120471486</v>
      </c>
    </row>
    <row r="85" spans="2:17">
      <c r="B85" s="357"/>
      <c r="C85" s="151" t="s">
        <v>86</v>
      </c>
      <c r="D85" s="77">
        <f>Flavor!D27</f>
        <v>42173064.295880638</v>
      </c>
      <c r="E85" s="76">
        <f>Flavor!E27</f>
        <v>-130602.64647676796</v>
      </c>
      <c r="F85" s="78">
        <f>Flavor!F27</f>
        <v>-3.0872653818574628E-3</v>
      </c>
      <c r="G85" s="95">
        <f>Flavor!G27</f>
        <v>0.9877086203732407</v>
      </c>
      <c r="H85" s="81">
        <f>Flavor!H27</f>
        <v>-0.10064882619713444</v>
      </c>
      <c r="I85" s="178">
        <f>Flavor!I27</f>
        <v>2.8339422134334544</v>
      </c>
      <c r="J85" s="179">
        <f>Flavor!J27</f>
        <v>0.21285560946391868</v>
      </c>
      <c r="K85" s="78">
        <f>Flavor!K27</f>
        <v>8.1208918904685165E-2</v>
      </c>
      <c r="L85" s="79">
        <f>Flavor!L27</f>
        <v>119516027.17793936</v>
      </c>
      <c r="M85" s="80">
        <f>Flavor!M27</f>
        <v>8634452.4565374702</v>
      </c>
      <c r="N85" s="78">
        <f>Flavor!N27</f>
        <v>7.7870940038795147E-2</v>
      </c>
      <c r="O85" s="77">
        <f>Flavor!O27</f>
        <v>62600129.838343114</v>
      </c>
      <c r="P85" s="76">
        <f>Flavor!P27</f>
        <v>2070808.3465305269</v>
      </c>
      <c r="Q85" s="78">
        <f>Flavor!Q27</f>
        <v>3.4211656359152014E-2</v>
      </c>
    </row>
    <row r="86" spans="2:17" ht="15" thickBot="1">
      <c r="B86" s="358"/>
      <c r="C86" s="157" t="s">
        <v>87</v>
      </c>
      <c r="D86" s="144">
        <f>Flavor!D28</f>
        <v>24064599.210789658</v>
      </c>
      <c r="E86" s="138">
        <f>Flavor!E28</f>
        <v>4451280.7971452288</v>
      </c>
      <c r="F86" s="140">
        <f>Flavor!F28</f>
        <v>0.22695194679797781</v>
      </c>
      <c r="G86" s="141">
        <f>Flavor!G28</f>
        <v>0.56360173212847864</v>
      </c>
      <c r="H86" s="142">
        <f>Flavor!H28</f>
        <v>5.9004786040281476E-2</v>
      </c>
      <c r="I86" s="180">
        <f>Flavor!I28</f>
        <v>2.8858626959493381</v>
      </c>
      <c r="J86" s="181">
        <f>Flavor!J28</f>
        <v>0.36249329967484378</v>
      </c>
      <c r="K86" s="140">
        <f>Flavor!K28</f>
        <v>0.14365447255167213</v>
      </c>
      <c r="L86" s="143">
        <f>Flavor!L28</f>
        <v>69447129.155389756</v>
      </c>
      <c r="M86" s="139">
        <f>Flavor!M28</f>
        <v>19955481.711012393</v>
      </c>
      <c r="N86" s="140">
        <f>Flavor!N28</f>
        <v>0.40320908156148866</v>
      </c>
      <c r="O86" s="144">
        <f>Flavor!O28</f>
        <v>58423188.880587824</v>
      </c>
      <c r="P86" s="138">
        <f>Flavor!P28</f>
        <v>12525352.905505434</v>
      </c>
      <c r="Q86" s="140">
        <f>Flavor!Q28</f>
        <v>0.27289637167872921</v>
      </c>
    </row>
    <row r="87" spans="2:17">
      <c r="B87" s="359" t="s">
        <v>88</v>
      </c>
      <c r="C87" s="221" t="s">
        <v>137</v>
      </c>
      <c r="D87" s="116">
        <f>Fat!D7</f>
        <v>999931911.0029279</v>
      </c>
      <c r="E87" s="110">
        <f>Fat!E7</f>
        <v>138968212.32070208</v>
      </c>
      <c r="F87" s="112">
        <f>Fat!F7</f>
        <v>0.16141007168293403</v>
      </c>
      <c r="G87" s="113">
        <f>Fat!G7</f>
        <v>23.418771786529877</v>
      </c>
      <c r="H87" s="114">
        <f>Fat!H7</f>
        <v>1.2685346932686627</v>
      </c>
      <c r="I87" s="182">
        <f>Fat!I7</f>
        <v>3.1528393598473778</v>
      </c>
      <c r="J87" s="183">
        <f>Fat!J7</f>
        <v>9.0604255767042563E-2</v>
      </c>
      <c r="K87" s="112">
        <f>Fat!K7</f>
        <v>2.9587622337133797E-2</v>
      </c>
      <c r="L87" s="115">
        <f>Fat!L7</f>
        <v>3152624686.1774364</v>
      </c>
      <c r="M87" s="111">
        <f>Fat!M7</f>
        <v>516151424.73388004</v>
      </c>
      <c r="N87" s="112">
        <f>Fat!N7</f>
        <v>0.1957734342624321</v>
      </c>
      <c r="O87" s="116">
        <f>Fat!O7</f>
        <v>1014821811.8082744</v>
      </c>
      <c r="P87" s="110">
        <f>Fat!P7</f>
        <v>149315513.81911051</v>
      </c>
      <c r="Q87" s="112">
        <f>Fat!Q7</f>
        <v>0.17251811357816363</v>
      </c>
    </row>
    <row r="88" spans="2:17">
      <c r="B88" s="357"/>
      <c r="C88" s="222" t="s">
        <v>90</v>
      </c>
      <c r="D88" s="77">
        <f>Fat!D8</f>
        <v>84083159.305141777</v>
      </c>
      <c r="E88" s="76">
        <f>Fat!E8</f>
        <v>13420110.171765342</v>
      </c>
      <c r="F88" s="78">
        <f>Fat!F8</f>
        <v>0.18991694154656272</v>
      </c>
      <c r="G88" s="95">
        <f>Fat!G8</f>
        <v>1.9692584036872343</v>
      </c>
      <c r="H88" s="81">
        <f>Fat!H8</f>
        <v>0.15129175255812854</v>
      </c>
      <c r="I88" s="178">
        <f>Fat!I8</f>
        <v>3.5718986668785031</v>
      </c>
      <c r="J88" s="179">
        <f>Fat!J8</f>
        <v>0.16201560658709768</v>
      </c>
      <c r="K88" s="78">
        <f>Fat!K8</f>
        <v>4.7513537479860667E-2</v>
      </c>
      <c r="L88" s="79">
        <f>Fat!L8</f>
        <v>300336524.62896872</v>
      </c>
      <c r="M88" s="80">
        <f>Fat!M8</f>
        <v>59383790.400529146</v>
      </c>
      <c r="N88" s="78">
        <f>Fat!N8</f>
        <v>0.24645410474665658</v>
      </c>
      <c r="O88" s="77">
        <f>Fat!O8</f>
        <v>118603595.68048009</v>
      </c>
      <c r="P88" s="76">
        <f>Fat!P8</f>
        <v>27795713.422706842</v>
      </c>
      <c r="Q88" s="78">
        <f>Fat!Q8</f>
        <v>0.30609362019702313</v>
      </c>
    </row>
    <row r="89" spans="2:17">
      <c r="B89" s="357"/>
      <c r="C89" s="222" t="s">
        <v>53</v>
      </c>
      <c r="D89" s="77">
        <f>Fat!D9</f>
        <v>1626489595.2812726</v>
      </c>
      <c r="E89" s="76">
        <f>Fat!E9</f>
        <v>74668873.138127089</v>
      </c>
      <c r="F89" s="78">
        <f>Fat!F9</f>
        <v>4.81169455161067E-2</v>
      </c>
      <c r="G89" s="95">
        <f>Fat!G9</f>
        <v>38.092982358021708</v>
      </c>
      <c r="H89" s="81">
        <f>Fat!H9</f>
        <v>-1.8311131344101454</v>
      </c>
      <c r="I89" s="178">
        <f>Fat!I9</f>
        <v>2.6968127721447104</v>
      </c>
      <c r="J89" s="179">
        <f>Fat!J9</f>
        <v>6.239428304316208E-2</v>
      </c>
      <c r="K89" s="78">
        <f>Fat!K9</f>
        <v>2.3684271614887297E-2</v>
      </c>
      <c r="L89" s="79">
        <f>Fat!L9</f>
        <v>4386337914.3150167</v>
      </c>
      <c r="M89" s="80">
        <f>Fat!M9</f>
        <v>298192712.13019753</v>
      </c>
      <c r="N89" s="78">
        <f>Fat!N9</f>
        <v>7.2940831937876136E-2</v>
      </c>
      <c r="O89" s="77">
        <f>Fat!O9</f>
        <v>1803708751.4168944</v>
      </c>
      <c r="P89" s="76">
        <f>Fat!P9</f>
        <v>67321423.486087561</v>
      </c>
      <c r="Q89" s="78">
        <f>Fat!Q9</f>
        <v>3.877097143199737E-2</v>
      </c>
    </row>
    <row r="90" spans="2:17" ht="15" thickBot="1">
      <c r="B90" s="360"/>
      <c r="C90" s="223" t="s">
        <v>15</v>
      </c>
      <c r="D90" s="109">
        <f>Fat!D10</f>
        <v>1557781333.4118624</v>
      </c>
      <c r="E90" s="103">
        <f>Fat!E10</f>
        <v>156542418.89071226</v>
      </c>
      <c r="F90" s="105">
        <f>Fat!F10</f>
        <v>0.11171715063609121</v>
      </c>
      <c r="G90" s="106">
        <f>Fat!G10</f>
        <v>36.483809686499541</v>
      </c>
      <c r="H90" s="107">
        <f>Fat!H10</f>
        <v>0.43377153918476807</v>
      </c>
      <c r="I90" s="190">
        <f>Fat!I10</f>
        <v>2.8031810683125347</v>
      </c>
      <c r="J90" s="191">
        <f>Fat!J10</f>
        <v>6.8923136617772052E-2</v>
      </c>
      <c r="K90" s="105">
        <f>Fat!K10</f>
        <v>2.5207254889465288E-2</v>
      </c>
      <c r="L90" s="108">
        <f>Fat!L10</f>
        <v>4366743142.390789</v>
      </c>
      <c r="M90" s="104">
        <f>Fat!M10</f>
        <v>535394526.16197491</v>
      </c>
      <c r="N90" s="105">
        <f>Fat!N10</f>
        <v>0.13974048821716523</v>
      </c>
      <c r="O90" s="109">
        <f>Fat!O10</f>
        <v>1526025638.9778092</v>
      </c>
      <c r="P90" s="103">
        <f>Fat!P10</f>
        <v>82390250.69803977</v>
      </c>
      <c r="Q90" s="105">
        <f>Fat!Q10</f>
        <v>5.7071370906344773E-2</v>
      </c>
    </row>
    <row r="91" spans="2:17" ht="15" hidden="1" thickBot="1">
      <c r="B91" s="356" t="s">
        <v>91</v>
      </c>
      <c r="C91" s="154" t="s">
        <v>92</v>
      </c>
      <c r="D91" s="125">
        <f>Organic!D4</f>
        <v>309588096.54681921</v>
      </c>
      <c r="E91" s="117">
        <f>Organic!E4</f>
        <v>33487615.737603307</v>
      </c>
      <c r="F91" s="121">
        <f>Organic!F4</f>
        <v>0.12128778493777086</v>
      </c>
      <c r="G91" s="122">
        <f>Organic!G4</f>
        <v>7.2506666714779033</v>
      </c>
      <c r="H91" s="123">
        <f>Organic!H4</f>
        <v>0.14735776211493246</v>
      </c>
      <c r="I91" s="186">
        <f>Organic!I4</f>
        <v>3.098234402123297</v>
      </c>
      <c r="J91" s="187">
        <f>Organic!J4</f>
        <v>0.11619136728619672</v>
      </c>
      <c r="K91" s="121">
        <f>Organic!K4</f>
        <v>3.8963678903629201E-2</v>
      </c>
      <c r="L91" s="124">
        <f>Organic!L4</f>
        <v>959176491.20922399</v>
      </c>
      <c r="M91" s="118">
        <f>Organic!M4</f>
        <v>135832975.49692726</v>
      </c>
      <c r="N91" s="121">
        <f>Organic!N4</f>
        <v>0.16497728214864787</v>
      </c>
      <c r="O91" s="125">
        <f>Organic!O4</f>
        <v>171764264.04739386</v>
      </c>
      <c r="P91" s="117">
        <f>Organic!P4</f>
        <v>16942300.766158015</v>
      </c>
      <c r="Q91" s="121">
        <f>Organic!Q4</f>
        <v>0.1094308611458578</v>
      </c>
    </row>
    <row r="92" spans="2:17" hidden="1">
      <c r="B92" s="357"/>
      <c r="C92" s="158" t="s">
        <v>93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8"/>
      <c r="C93" s="155" t="s">
        <v>94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9" t="s">
        <v>57</v>
      </c>
      <c r="C94" s="150" t="s">
        <v>95</v>
      </c>
      <c r="D94" s="116">
        <f>Size!D10</f>
        <v>781242512.63782322</v>
      </c>
      <c r="E94" s="110">
        <f>Size!E10</f>
        <v>26072351.064521909</v>
      </c>
      <c r="F94" s="112">
        <f>Size!F10</f>
        <v>3.4525134057473178E-2</v>
      </c>
      <c r="G94" s="113">
        <f>Size!G10</f>
        <v>18.296985936822249</v>
      </c>
      <c r="H94" s="114">
        <f>Size!H10</f>
        <v>-1.1314733004340098</v>
      </c>
      <c r="I94" s="182">
        <f>Size!I10</f>
        <v>3.6189372920302754</v>
      </c>
      <c r="J94" s="183">
        <f>Size!J10</f>
        <v>0.15166179958671799</v>
      </c>
      <c r="K94" s="112">
        <f>Size!K10</f>
        <v>4.3740914131929723E-2</v>
      </c>
      <c r="L94" s="115">
        <f>Size!L10</f>
        <v>2827267663.1044521</v>
      </c>
      <c r="M94" s="111">
        <f>Size!M10</f>
        <v>208884669.2567029</v>
      </c>
      <c r="N94" s="112">
        <f>Size!N10</f>
        <v>7.9776209113604141E-2</v>
      </c>
      <c r="O94" s="116">
        <f>Size!O10</f>
        <v>2335431430.6938081</v>
      </c>
      <c r="P94" s="110">
        <f>Size!P10</f>
        <v>89263539.927728176</v>
      </c>
      <c r="Q94" s="112">
        <f>Size!Q10</f>
        <v>3.9740368604986101E-2</v>
      </c>
    </row>
    <row r="95" spans="2:17">
      <c r="B95" s="357"/>
      <c r="C95" s="151" t="s">
        <v>96</v>
      </c>
      <c r="D95" s="77">
        <f>Size!D11</f>
        <v>604079473.75665891</v>
      </c>
      <c r="E95" s="76">
        <f>Size!E11</f>
        <v>-3223944.1831923723</v>
      </c>
      <c r="F95" s="78">
        <f>Size!F11</f>
        <v>-5.3086218321130524E-3</v>
      </c>
      <c r="G95" s="95">
        <f>Size!G11</f>
        <v>14.147762643803494</v>
      </c>
      <c r="H95" s="81">
        <f>Size!H11</f>
        <v>-1.4764904060113242</v>
      </c>
      <c r="I95" s="178">
        <f>Size!I11</f>
        <v>2.9379266011329439</v>
      </c>
      <c r="J95" s="179">
        <f>Size!J11</f>
        <v>3.4309354551406379E-2</v>
      </c>
      <c r="K95" s="78">
        <f>Size!K11</f>
        <v>1.1816073413876841E-2</v>
      </c>
      <c r="L95" s="79">
        <f>Size!L11</f>
        <v>1774741155.1480782</v>
      </c>
      <c r="M95" s="80">
        <f>Size!M11</f>
        <v>11364476.910010576</v>
      </c>
      <c r="N95" s="78">
        <f>Size!N11</f>
        <v>6.4447245164690192E-3</v>
      </c>
      <c r="O95" s="77">
        <f>Size!O11</f>
        <v>359710196.74383473</v>
      </c>
      <c r="P95" s="76">
        <f>Size!P11</f>
        <v>-7374427.8688117266</v>
      </c>
      <c r="Q95" s="78">
        <f>Size!Q11</f>
        <v>-2.0089176648554377E-2</v>
      </c>
    </row>
    <row r="96" spans="2:17">
      <c r="B96" s="357"/>
      <c r="C96" s="151" t="s">
        <v>97</v>
      </c>
      <c r="D96" s="77">
        <f>Size!D12</f>
        <v>1011512167.4651606</v>
      </c>
      <c r="E96" s="76">
        <f>Size!E12</f>
        <v>55148795.374710321</v>
      </c>
      <c r="F96" s="78">
        <f>Size!F12</f>
        <v>5.7665106155377198E-2</v>
      </c>
      <c r="G96" s="95">
        <f>Size!G12</f>
        <v>23.689985636527439</v>
      </c>
      <c r="H96" s="81">
        <f>Size!H12</f>
        <v>-0.91462367689377544</v>
      </c>
      <c r="I96" s="178">
        <f>Size!I12</f>
        <v>2.6617643757694798</v>
      </c>
      <c r="J96" s="179">
        <f>Size!J12</f>
        <v>0.10363597725029727</v>
      </c>
      <c r="K96" s="78">
        <f>Size!K12</f>
        <v>4.0512422015364348E-2</v>
      </c>
      <c r="L96" s="79">
        <f>Size!L12</f>
        <v>2692407053.0161366</v>
      </c>
      <c r="M96" s="80">
        <f>Size!M12</f>
        <v>245906751.56798792</v>
      </c>
      <c r="N96" s="78">
        <f>Size!N12</f>
        <v>0.1005136812868689</v>
      </c>
      <c r="O96" s="77">
        <f>Size!O12</f>
        <v>537770069.18449807</v>
      </c>
      <c r="P96" s="76">
        <f>Size!P12</f>
        <v>30611078.083114803</v>
      </c>
      <c r="Q96" s="78">
        <f>Size!Q12</f>
        <v>6.0357952082516694E-2</v>
      </c>
    </row>
    <row r="97" spans="2:17">
      <c r="B97" s="357"/>
      <c r="C97" s="151" t="s">
        <v>98</v>
      </c>
      <c r="D97" s="77">
        <f>Size!D13</f>
        <v>1077971739.0868931</v>
      </c>
      <c r="E97" s="76">
        <f>Size!E13</f>
        <v>154174243.80714476</v>
      </c>
      <c r="F97" s="78">
        <f>Size!F13</f>
        <v>0.16689181838543204</v>
      </c>
      <c r="G97" s="95">
        <f>Size!G13</f>
        <v>25.246493158403425</v>
      </c>
      <c r="H97" s="81">
        <f>Size!H13</f>
        <v>1.4797146311245939</v>
      </c>
      <c r="I97" s="178">
        <f>Size!I13</f>
        <v>2.4031393757650124</v>
      </c>
      <c r="J97" s="179">
        <f>Size!J13</f>
        <v>7.3683576958121222E-2</v>
      </c>
      <c r="K97" s="78">
        <f>Size!K13</f>
        <v>3.1631240651082859E-2</v>
      </c>
      <c r="L97" s="79">
        <f>Size!L13</f>
        <v>2590516332.1616011</v>
      </c>
      <c r="M97" s="80">
        <f>Size!M13</f>
        <v>438570899.85890961</v>
      </c>
      <c r="N97" s="78">
        <f>Size!N13</f>
        <v>0.20380205430656129</v>
      </c>
      <c r="O97" s="77">
        <f>Size!O13</f>
        <v>535565072.04855514</v>
      </c>
      <c r="P97" s="76">
        <f>Size!P13</f>
        <v>74765926.820559561</v>
      </c>
      <c r="Q97" s="78">
        <f>Size!Q13</f>
        <v>0.16225274633173778</v>
      </c>
    </row>
    <row r="98" spans="2:17">
      <c r="B98" s="357"/>
      <c r="C98" s="151" t="s">
        <v>99</v>
      </c>
      <c r="D98" s="77">
        <f>Size!D14</f>
        <v>988803280.27284992</v>
      </c>
      <c r="E98" s="76">
        <f>Size!E14</f>
        <v>79787830.877605796</v>
      </c>
      <c r="F98" s="78">
        <f>Size!F14</f>
        <v>8.7773899696300631E-2</v>
      </c>
      <c r="G98" s="95">
        <f>Size!G14</f>
        <v>23.158135176680258</v>
      </c>
      <c r="H98" s="81">
        <f>Size!H14</f>
        <v>-0.2283418099338661</v>
      </c>
      <c r="I98" s="178">
        <f>Size!I14</f>
        <v>3.7344524824098353</v>
      </c>
      <c r="J98" s="179">
        <f>Size!J14</f>
        <v>0.16540714937509415</v>
      </c>
      <c r="K98" s="78">
        <f>Size!K14</f>
        <v>4.6344928108393989E-2</v>
      </c>
      <c r="L98" s="79">
        <f>Size!L14</f>
        <v>3692638864.6299324</v>
      </c>
      <c r="M98" s="80">
        <f>Size!M14</f>
        <v>448321517.3093586</v>
      </c>
      <c r="N98" s="78">
        <f>Size!N14</f>
        <v>0.13818670287591306</v>
      </c>
      <c r="O98" s="77">
        <f>Size!O14</f>
        <v>2770707568.0351996</v>
      </c>
      <c r="P98" s="76">
        <f>Size!P14</f>
        <v>197839149.78266621</v>
      </c>
      <c r="Q98" s="78">
        <f>Size!Q14</f>
        <v>7.6894390859302705E-2</v>
      </c>
    </row>
    <row r="99" spans="2:17" ht="15" customHeight="1">
      <c r="B99" s="357"/>
      <c r="C99" s="151" t="s">
        <v>100</v>
      </c>
      <c r="D99" s="77">
        <f>Size!D15</f>
        <v>1381364692.2731342</v>
      </c>
      <c r="E99" s="76">
        <f>Size!E15</f>
        <v>208698591.65982652</v>
      </c>
      <c r="F99" s="78">
        <f>Size!F15</f>
        <v>0.1779693226833082</v>
      </c>
      <c r="G99" s="95">
        <f>Size!G15</f>
        <v>32.352067302130422</v>
      </c>
      <c r="H99" s="81">
        <f>Size!H15</f>
        <v>2.1825814114111672</v>
      </c>
      <c r="I99" s="178">
        <f>Size!I15</f>
        <v>2.4011593337119823</v>
      </c>
      <c r="J99" s="179">
        <f>Size!J15</f>
        <v>5.9080032808274563E-2</v>
      </c>
      <c r="K99" s="78">
        <f>Size!K15</f>
        <v>2.5225462171788171E-2</v>
      </c>
      <c r="L99" s="79">
        <f>Size!L15</f>
        <v>3316876724.1118164</v>
      </c>
      <c r="M99" s="80">
        <f>Size!M15</f>
        <v>570399722.99392366</v>
      </c>
      <c r="N99" s="78">
        <f>Size!N15</f>
        <v>0.2076841432721829</v>
      </c>
      <c r="O99" s="77">
        <f>Size!O15</f>
        <v>662111848.00338018</v>
      </c>
      <c r="P99" s="76">
        <f>Size!P15</f>
        <v>94457768.428498149</v>
      </c>
      <c r="Q99" s="78">
        <f>Size!Q15</f>
        <v>0.16640022828557469</v>
      </c>
    </row>
    <row r="100" spans="2:17" ht="15" thickBot="1">
      <c r="B100" s="360"/>
      <c r="C100" s="152" t="s">
        <v>101</v>
      </c>
      <c r="D100" s="144">
        <f>Size!D16</f>
        <v>1898118026.455158</v>
      </c>
      <c r="E100" s="138">
        <f>Size!E16</f>
        <v>95113191.983784437</v>
      </c>
      <c r="F100" s="140">
        <f>Size!F16</f>
        <v>5.2752599530145383E-2</v>
      </c>
      <c r="G100" s="141">
        <f>Size!G16</f>
        <v>44.454619755926238</v>
      </c>
      <c r="H100" s="142">
        <f>Size!H16</f>
        <v>-1.9317547508780351</v>
      </c>
      <c r="I100" s="180">
        <f>Size!I16</f>
        <v>2.7377257927818399</v>
      </c>
      <c r="J100" s="181">
        <f>Size!J16</f>
        <v>7.2105948752800408E-2</v>
      </c>
      <c r="K100" s="140">
        <f>Size!K16</f>
        <v>2.7050349626679505E-2</v>
      </c>
      <c r="L100" s="143">
        <f>Size!L16</f>
        <v>5196526678.7704487</v>
      </c>
      <c r="M100" s="139">
        <f>Size!M16</f>
        <v>390401213.12326145</v>
      </c>
      <c r="N100" s="140">
        <f>Size!N16</f>
        <v>8.1229925417831444E-2</v>
      </c>
      <c r="O100" s="144">
        <f>Size!O16</f>
        <v>1030340381.8448776</v>
      </c>
      <c r="P100" s="138">
        <f>Size!P16</f>
        <v>34525983.214780688</v>
      </c>
      <c r="Q100" s="140">
        <f>Size!Q16</f>
        <v>3.4671102629442535E-2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129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351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07-20-2025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3" t="s">
        <v>58</v>
      </c>
      <c r="E105" s="364"/>
      <c r="F105" s="365"/>
      <c r="G105" s="366" t="s">
        <v>20</v>
      </c>
      <c r="H105" s="367"/>
      <c r="I105" s="363" t="s">
        <v>21</v>
      </c>
      <c r="J105" s="364"/>
      <c r="K105" s="365"/>
      <c r="L105" s="366" t="s">
        <v>22</v>
      </c>
      <c r="M105" s="364"/>
      <c r="N105" s="367"/>
      <c r="O105" s="363" t="s">
        <v>23</v>
      </c>
      <c r="P105" s="364"/>
      <c r="Q105" s="365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87" t="s">
        <v>11</v>
      </c>
      <c r="D107" s="278">
        <f>'Segment Data'!D15</f>
        <v>2501979007.7990298</v>
      </c>
      <c r="E107" s="279">
        <f>'Segment Data'!E15</f>
        <v>235221943.14667892</v>
      </c>
      <c r="F107" s="280">
        <f>'Segment Data'!F15</f>
        <v>0.10377024817291329</v>
      </c>
      <c r="G107" s="281">
        <f>'Segment Data'!G15</f>
        <v>99.9702621118998</v>
      </c>
      <c r="H107" s="282">
        <f>'Segment Data'!H15</f>
        <v>1.9090435323931843E-2</v>
      </c>
      <c r="I107" s="283">
        <f>'Segment Data'!I15</f>
        <v>2.8827445456208509</v>
      </c>
      <c r="J107" s="284">
        <f>'Segment Data'!J15</f>
        <v>0.10190909344868171</v>
      </c>
      <c r="K107" s="280">
        <f>'Segment Data'!K15</f>
        <v>3.6646934060437973E-2</v>
      </c>
      <c r="L107" s="285">
        <f>'Segment Data'!L15</f>
        <v>7212566337.9905214</v>
      </c>
      <c r="M107" s="286">
        <f>'Segment Data'!M15</f>
        <v>909087931.14354229</v>
      </c>
      <c r="N107" s="280">
        <f>'Segment Data'!N15</f>
        <v>0.14422004367557928</v>
      </c>
      <c r="O107" s="278">
        <f>'Segment Data'!O15</f>
        <v>2600659534.0630445</v>
      </c>
      <c r="P107" s="279">
        <f>'Segment Data'!P15</f>
        <v>193744837.61730146</v>
      </c>
      <c r="Q107" s="280">
        <f>'Segment Data'!Q15</f>
        <v>8.0495099349969373E-2</v>
      </c>
    </row>
    <row r="108" spans="2:17">
      <c r="B108" s="353" t="s">
        <v>54</v>
      </c>
      <c r="C108" s="151" t="s">
        <v>138</v>
      </c>
      <c r="D108" s="77">
        <f>'Segment Data'!D16</f>
        <v>51215215.640394837</v>
      </c>
      <c r="E108" s="76">
        <f>'Segment Data'!E16</f>
        <v>14273979.050268173</v>
      </c>
      <c r="F108" s="78">
        <f>'Segment Data'!F16</f>
        <v>0.38639689322374227</v>
      </c>
      <c r="G108" s="95">
        <f>'Segment Data'!G16</f>
        <v>2.046379492285094</v>
      </c>
      <c r="H108" s="81">
        <f>'Segment Data'!H16</f>
        <v>0.41747980208779367</v>
      </c>
      <c r="I108" s="178">
        <f>'Segment Data'!I16</f>
        <v>4.5648961466155669</v>
      </c>
      <c r="J108" s="179">
        <f>'Segment Data'!J16</f>
        <v>-0.32695115728234381</v>
      </c>
      <c r="K108" s="78">
        <f>'Segment Data'!K16</f>
        <v>-6.6835928632077976E-2</v>
      </c>
      <c r="L108" s="79">
        <f>'Segment Data'!L16</f>
        <v>233792140.52492371</v>
      </c>
      <c r="M108" s="80">
        <f>'Segment Data'!M16</f>
        <v>53081251.908857733</v>
      </c>
      <c r="N108" s="78">
        <f>'Segment Data'!N16</f>
        <v>0.29373576941250557</v>
      </c>
      <c r="O108" s="77">
        <f>'Segment Data'!O16</f>
        <v>92028202.518698111</v>
      </c>
      <c r="P108" s="76">
        <f>'Segment Data'!P16</f>
        <v>14077621.396158725</v>
      </c>
      <c r="Q108" s="78">
        <f>'Segment Data'!Q16</f>
        <v>0.18059674723949151</v>
      </c>
    </row>
    <row r="109" spans="2:17">
      <c r="B109" s="354"/>
      <c r="C109" s="151" t="s">
        <v>142</v>
      </c>
      <c r="D109" s="77">
        <f>'Segment Data'!D17</f>
        <v>40264499.335646249</v>
      </c>
      <c r="E109" s="76">
        <f>'Segment Data'!E17</f>
        <v>2746985.4853681549</v>
      </c>
      <c r="F109" s="78">
        <f>'Segment Data'!F17</f>
        <v>7.3218750483590292E-2</v>
      </c>
      <c r="G109" s="95">
        <f>'Segment Data'!G17</f>
        <v>1.6088274681129127</v>
      </c>
      <c r="H109" s="81">
        <f>'Segment Data'!H17</f>
        <v>-4.5482791333693928E-2</v>
      </c>
      <c r="I109" s="178">
        <f>'Segment Data'!I17</f>
        <v>3.7449854567626666</v>
      </c>
      <c r="J109" s="179">
        <f>'Segment Data'!J17</f>
        <v>-7.7524773426338456E-3</v>
      </c>
      <c r="K109" s="78">
        <f>'Segment Data'!K17</f>
        <v>-2.0658190043537192E-3</v>
      </c>
      <c r="L109" s="79">
        <f>'Segment Data'!L17</f>
        <v>150789964.43582526</v>
      </c>
      <c r="M109" s="80">
        <f>'Segment Data'!M17</f>
        <v>9996567.0165656507</v>
      </c>
      <c r="N109" s="78">
        <f>'Segment Data'!N17</f>
        <v>7.1001674793012601E-2</v>
      </c>
      <c r="O109" s="77">
        <f>'Segment Data'!O17</f>
        <v>59998896.002198003</v>
      </c>
      <c r="P109" s="76">
        <f>'Segment Data'!P17</f>
        <v>4272539.8428821638</v>
      </c>
      <c r="Q109" s="78">
        <f>'Segment Data'!Q17</f>
        <v>7.6670002084245709E-2</v>
      </c>
    </row>
    <row r="110" spans="2:17">
      <c r="B110" s="354"/>
      <c r="C110" s="151" t="s">
        <v>139</v>
      </c>
      <c r="D110" s="77">
        <f>'Segment Data'!D18</f>
        <v>1213997740.5712333</v>
      </c>
      <c r="E110" s="76">
        <f>'Segment Data'!E18</f>
        <v>185403333.27640605</v>
      </c>
      <c r="F110" s="78">
        <f>'Segment Data'!F18</f>
        <v>0.18024921384125675</v>
      </c>
      <c r="G110" s="95">
        <f>'Segment Data'!G18</f>
        <v>48.507070582867492</v>
      </c>
      <c r="H110" s="81">
        <f>'Segment Data'!H18</f>
        <v>3.1518722723424162</v>
      </c>
      <c r="I110" s="178">
        <f>'Segment Data'!I18</f>
        <v>3.079413934557873</v>
      </c>
      <c r="J110" s="179">
        <f>'Segment Data'!J18</f>
        <v>4.7660080102988722E-2</v>
      </c>
      <c r="K110" s="78">
        <f>'Segment Data'!K18</f>
        <v>1.572029999498693E-2</v>
      </c>
      <c r="L110" s="79">
        <f>'Segment Data'!L18</f>
        <v>3738401558.8368297</v>
      </c>
      <c r="M110" s="80">
        <f>'Segment Data'!M18</f>
        <v>619956499.8499999</v>
      </c>
      <c r="N110" s="78">
        <f>'Segment Data'!N18</f>
        <v>0.1988030855516888</v>
      </c>
      <c r="O110" s="77">
        <f>'Segment Data'!O18</f>
        <v>1263355229.0358667</v>
      </c>
      <c r="P110" s="76">
        <f>'Segment Data'!P18</f>
        <v>132276030.5973022</v>
      </c>
      <c r="Q110" s="78">
        <f>'Segment Data'!Q18</f>
        <v>0.11694674500238975</v>
      </c>
    </row>
    <row r="111" spans="2:17">
      <c r="B111" s="354"/>
      <c r="C111" s="151" t="s">
        <v>141</v>
      </c>
      <c r="D111" s="77">
        <f>'Segment Data'!D19</f>
        <v>35900844.166529328</v>
      </c>
      <c r="E111" s="76">
        <f>'Segment Data'!E19</f>
        <v>7221937.4889541492</v>
      </c>
      <c r="F111" s="78">
        <f>'Segment Data'!F19</f>
        <v>0.25182053033427454</v>
      </c>
      <c r="G111" s="95">
        <f>'Segment Data'!G19</f>
        <v>1.4344711886786108</v>
      </c>
      <c r="H111" s="81">
        <f>'Segment Data'!H19</f>
        <v>0.16989353740461155</v>
      </c>
      <c r="I111" s="178">
        <f>'Segment Data'!I19</f>
        <v>4.8626933163964976</v>
      </c>
      <c r="J111" s="179">
        <f>'Segment Data'!J19</f>
        <v>0.13556341015342888</v>
      </c>
      <c r="K111" s="78">
        <f>'Segment Data'!K19</f>
        <v>2.8677741640734639E-2</v>
      </c>
      <c r="L111" s="79">
        <f>'Segment Data'!L19</f>
        <v>174574794.98157436</v>
      </c>
      <c r="M111" s="80">
        <f>'Segment Data'!M19</f>
        <v>39005877.547654688</v>
      </c>
      <c r="N111" s="78">
        <f>'Segment Data'!N19</f>
        <v>0.28771991608376835</v>
      </c>
      <c r="O111" s="77">
        <f>'Segment Data'!O19</f>
        <v>74869964.792231143</v>
      </c>
      <c r="P111" s="76">
        <f>'Segment Data'!P19</f>
        <v>13062378.133955456</v>
      </c>
      <c r="Q111" s="78">
        <f>'Segment Data'!Q19</f>
        <v>0.21133939764021636</v>
      </c>
    </row>
    <row r="112" spans="2:17" ht="15" thickBot="1">
      <c r="B112" s="355"/>
      <c r="C112" s="151" t="s">
        <v>140</v>
      </c>
      <c r="D112" s="144">
        <f>'Segment Data'!D20</f>
        <v>1160600708.0854149</v>
      </c>
      <c r="E112" s="138">
        <f>'Segment Data'!E20</f>
        <v>25575707.845562935</v>
      </c>
      <c r="F112" s="140">
        <f>'Segment Data'!F20</f>
        <v>2.2533166970030008E-2</v>
      </c>
      <c r="G112" s="141">
        <f>'Segment Data'!G20</f>
        <v>46.373513379963228</v>
      </c>
      <c r="H112" s="142">
        <f>'Segment Data'!H20</f>
        <v>-3.674672385183257</v>
      </c>
      <c r="I112" s="180">
        <f>'Segment Data'!I20</f>
        <v>2.5116371710819339</v>
      </c>
      <c r="J112" s="181">
        <f>'Segment Data'!J20</f>
        <v>0.10820099671184202</v>
      </c>
      <c r="K112" s="140">
        <f>'Segment Data'!K20</f>
        <v>4.5019292738322891E-2</v>
      </c>
      <c r="L112" s="143">
        <f>'Segment Data'!L20</f>
        <v>2915007879.2113409</v>
      </c>
      <c r="M112" s="139">
        <f>'Segment Data'!M20</f>
        <v>187047734.82045841</v>
      </c>
      <c r="N112" s="140">
        <f>'Segment Data'!N20</f>
        <v>6.8566886948498176E-2</v>
      </c>
      <c r="O112" s="144">
        <f>'Segment Data'!O20</f>
        <v>1110407241.714051</v>
      </c>
      <c r="P112" s="138">
        <f>'Segment Data'!P20</f>
        <v>30056267.64700222</v>
      </c>
      <c r="Q112" s="140">
        <f>'Segment Data'!Q20</f>
        <v>2.7820836347148853E-2</v>
      </c>
    </row>
    <row r="113" spans="2:17">
      <c r="B113" s="359" t="s">
        <v>55</v>
      </c>
      <c r="C113" s="150" t="s">
        <v>67</v>
      </c>
      <c r="D113" s="116">
        <f>'Type Data'!D11</f>
        <v>2021696573.3975739</v>
      </c>
      <c r="E113" s="110">
        <f>'Type Data'!E11</f>
        <v>185001819.68685865</v>
      </c>
      <c r="F113" s="112">
        <f>'Type Data'!F11</f>
        <v>0.10072540323485726</v>
      </c>
      <c r="G113" s="113">
        <f>'Type Data'!G11</f>
        <v>80.779868945055298</v>
      </c>
      <c r="H113" s="114">
        <f>'Type Data'!H11</f>
        <v>-0.20798613140446776</v>
      </c>
      <c r="I113" s="182">
        <f>'Type Data'!I11</f>
        <v>2.8434434543206266</v>
      </c>
      <c r="J113" s="183">
        <f>'Type Data'!J11</f>
        <v>8.4916213483714031E-2</v>
      </c>
      <c r="K113" s="112">
        <f>'Type Data'!K11</f>
        <v>3.0783170173788534E-2</v>
      </c>
      <c r="L113" s="115">
        <f>'Type Data'!L11</f>
        <v>5748579888.2497721</v>
      </c>
      <c r="M113" s="111">
        <f>'Type Data'!M11</f>
        <v>682007377.03652</v>
      </c>
      <c r="N113" s="112">
        <f>'Type Data'!N11</f>
        <v>0.13460922063724795</v>
      </c>
      <c r="O113" s="116">
        <f>'Type Data'!O11</f>
        <v>2050901790.3876452</v>
      </c>
      <c r="P113" s="110">
        <f>'Type Data'!P11</f>
        <v>147303850.59095001</v>
      </c>
      <c r="Q113" s="112">
        <f>'Type Data'!Q11</f>
        <v>7.7381808159911178E-2</v>
      </c>
    </row>
    <row r="114" spans="2:17">
      <c r="B114" s="357"/>
      <c r="C114" s="151" t="s">
        <v>68</v>
      </c>
      <c r="D114" s="77">
        <f>'Type Data'!D12</f>
        <v>329305760.69180244</v>
      </c>
      <c r="E114" s="76">
        <f>'Type Data'!E12</f>
        <v>47081991.709404171</v>
      </c>
      <c r="F114" s="78">
        <f>'Type Data'!F12</f>
        <v>0.16682504056680136</v>
      </c>
      <c r="G114" s="95">
        <f>'Type Data'!G12</f>
        <v>13.157897451856792</v>
      </c>
      <c r="H114" s="81">
        <f>'Type Data'!H12</f>
        <v>0.71342476236887542</v>
      </c>
      <c r="I114" s="178">
        <f>'Type Data'!I12</f>
        <v>3.0231379790837236</v>
      </c>
      <c r="J114" s="179">
        <f>'Type Data'!J12</f>
        <v>0.19528886618682018</v>
      </c>
      <c r="K114" s="78">
        <f>'Type Data'!K12</f>
        <v>6.9059153579365651E-2</v>
      </c>
      <c r="L114" s="79">
        <f>'Type Data'!L12</f>
        <v>995536751.87844396</v>
      </c>
      <c r="M114" s="80">
        <f>'Type Data'!M12</f>
        <v>197450517.12314844</v>
      </c>
      <c r="N114" s="78">
        <f>'Type Data'!N12</f>
        <v>0.24740499024355375</v>
      </c>
      <c r="O114" s="77">
        <f>'Type Data'!O12</f>
        <v>274608490.30593026</v>
      </c>
      <c r="P114" s="76">
        <f>'Type Data'!P12</f>
        <v>49782880.529708475</v>
      </c>
      <c r="Q114" s="78">
        <f>'Type Data'!Q12</f>
        <v>0.22142886915445012</v>
      </c>
    </row>
    <row r="115" spans="2:17">
      <c r="B115" s="357"/>
      <c r="C115" s="151" t="s">
        <v>69</v>
      </c>
      <c r="D115" s="77">
        <f>'Type Data'!D13</f>
        <v>143327327.64759198</v>
      </c>
      <c r="E115" s="76">
        <f>'Type Data'!E13</f>
        <v>2752572.5999293923</v>
      </c>
      <c r="F115" s="78">
        <f>'Type Data'!F13</f>
        <v>1.9580845785547474E-2</v>
      </c>
      <c r="G115" s="95">
        <f>'Type Data'!G13</f>
        <v>5.7268548089588283</v>
      </c>
      <c r="H115" s="81">
        <f>'Type Data'!H13</f>
        <v>-0.47169716393044325</v>
      </c>
      <c r="I115" s="178">
        <f>'Type Data'!I13</f>
        <v>3.1040396744889174</v>
      </c>
      <c r="J115" s="179">
        <f>'Type Data'!J13</f>
        <v>0.13835082812084076</v>
      </c>
      <c r="K115" s="78">
        <f>'Type Data'!K13</f>
        <v>4.6650486712478872E-2</v>
      </c>
      <c r="L115" s="79">
        <f>'Type Data'!L13</f>
        <v>444893711.45659781</v>
      </c>
      <c r="M115" s="80">
        <f>'Type Data'!M13</f>
        <v>27992728.330820382</v>
      </c>
      <c r="N115" s="78">
        <f>'Type Data'!N13</f>
        <v>6.7144788484164081E-2</v>
      </c>
      <c r="O115" s="77">
        <f>'Type Data'!O13</f>
        <v>244551869.12110656</v>
      </c>
      <c r="P115" s="76">
        <f>'Type Data'!P13</f>
        <v>-4884130.104867965</v>
      </c>
      <c r="Q115" s="78">
        <f>'Type Data'!Q13</f>
        <v>-1.9580694526948481E-2</v>
      </c>
    </row>
    <row r="116" spans="2:17" ht="15" thickBot="1">
      <c r="B116" s="360"/>
      <c r="C116" s="152" t="s">
        <v>70</v>
      </c>
      <c r="D116" s="144">
        <f>'Type Data'!D14</f>
        <v>7649346.0620907303</v>
      </c>
      <c r="E116" s="138">
        <f>'Type Data'!E14</f>
        <v>385559.15037801303</v>
      </c>
      <c r="F116" s="140">
        <f>'Type Data'!F14</f>
        <v>5.3079633951858676E-2</v>
      </c>
      <c r="G116" s="141">
        <f>'Type Data'!G14</f>
        <v>0.30564090603004118</v>
      </c>
      <c r="H116" s="142">
        <f>'Type Data'!H14</f>
        <v>-1.4651031714955687E-2</v>
      </c>
      <c r="I116" s="180">
        <f>'Type Data'!I14</f>
        <v>3.0794771493511339</v>
      </c>
      <c r="J116" s="181">
        <f>'Type Data'!J14</f>
        <v>6.1949512727580203E-2</v>
      </c>
      <c r="K116" s="140">
        <f>'Type Data'!K14</f>
        <v>2.0529890754173268E-2</v>
      </c>
      <c r="L116" s="143">
        <f>'Type Data'!L14</f>
        <v>23555986.405687485</v>
      </c>
      <c r="M116" s="139">
        <f>'Type Data'!M14</f>
        <v>1637308.6530499086</v>
      </c>
      <c r="N116" s="140">
        <f>'Type Data'!N14</f>
        <v>7.4699243792335224E-2</v>
      </c>
      <c r="O116" s="144">
        <f>'Type Data'!O14</f>
        <v>30597384.248362921</v>
      </c>
      <c r="P116" s="138">
        <f>'Type Data'!P14</f>
        <v>1542236.6015120521</v>
      </c>
      <c r="Q116" s="140">
        <f>'Type Data'!Q14</f>
        <v>5.3079633951858676E-2</v>
      </c>
    </row>
    <row r="117" spans="2:17" ht="22.75" customHeight="1" thickBot="1">
      <c r="B117" s="94" t="s">
        <v>71</v>
      </c>
      <c r="C117" s="153" t="s">
        <v>72</v>
      </c>
      <c r="D117" s="137">
        <f>Granola!D5</f>
        <v>588753.59984286991</v>
      </c>
      <c r="E117" s="131">
        <f>Granola!E5</f>
        <v>-1728800.0769668461</v>
      </c>
      <c r="F117" s="133">
        <f>Granola!F5</f>
        <v>-0.7459590232001303</v>
      </c>
      <c r="G117" s="134">
        <f>Granola!G5</f>
        <v>2.3524518595938595E-2</v>
      </c>
      <c r="H117" s="135">
        <f>Granola!H5</f>
        <v>-7.8666496503429495E-2</v>
      </c>
      <c r="I117" s="184">
        <f>Granola!I5</f>
        <v>4.8839362637832142</v>
      </c>
      <c r="J117" s="185">
        <f>Granola!J5</f>
        <v>1.0195635474274183</v>
      </c>
      <c r="K117" s="133">
        <f>Granola!K5</f>
        <v>0.26383675236919002</v>
      </c>
      <c r="L117" s="136">
        <f>Granola!L5</f>
        <v>2875435.0567055037</v>
      </c>
      <c r="M117" s="132">
        <f>Granola!M5</f>
        <v>-6080456.1406480214</v>
      </c>
      <c r="N117" s="133">
        <f>Granola!N5</f>
        <v>-0.67893367691255591</v>
      </c>
      <c r="O117" s="137">
        <f>Granola!O5</f>
        <v>1690910.3920695065</v>
      </c>
      <c r="P117" s="131">
        <f>Granola!P5</f>
        <v>-2562085.8539122352</v>
      </c>
      <c r="Q117" s="133">
        <f>Granola!Q5</f>
        <v>-0.60241902548889159</v>
      </c>
    </row>
    <row r="118" spans="2:17">
      <c r="B118" s="356" t="s">
        <v>73</v>
      </c>
      <c r="C118" s="154" t="s">
        <v>14</v>
      </c>
      <c r="D118" s="125">
        <f>'NB vs PL'!D7</f>
        <v>2025879234.9533572</v>
      </c>
      <c r="E118" s="117">
        <f>'NB vs PL'!E7</f>
        <v>185692673.59411716</v>
      </c>
      <c r="F118" s="121">
        <f>'NB vs PL'!F7</f>
        <v>0.10090969986051668</v>
      </c>
      <c r="G118" s="122">
        <f>'NB vs PL'!G7</f>
        <v>80.946993357671701</v>
      </c>
      <c r="H118" s="123">
        <f>'NB vs PL'!H7</f>
        <v>-0.19483069551777987</v>
      </c>
      <c r="I118" s="186">
        <f>'NB vs PL'!I7</f>
        <v>3.1203297572104605</v>
      </c>
      <c r="J118" s="187">
        <f>'NB vs PL'!J7</f>
        <v>9.9341312545177196E-2</v>
      </c>
      <c r="K118" s="121">
        <f>'NB vs PL'!K7</f>
        <v>3.2883711528457676E-2</v>
      </c>
      <c r="L118" s="124">
        <f>'NB vs PL'!L7</f>
        <v>6321411261.3397226</v>
      </c>
      <c r="M118" s="118">
        <f>'NB vs PL'!M7</f>
        <v>762228923.44511604</v>
      </c>
      <c r="N118" s="121">
        <f>'NB vs PL'!N7</f>
        <v>0.13711169684961083</v>
      </c>
      <c r="O118" s="125">
        <f>'NB vs PL'!O7</f>
        <v>2250739638.4584007</v>
      </c>
      <c r="P118" s="117">
        <f>'NB vs PL'!P7</f>
        <v>184674121.06683254</v>
      </c>
      <c r="Q118" s="121">
        <f>'NB vs PL'!Q7</f>
        <v>8.9384445707213475E-2</v>
      </c>
    </row>
    <row r="119" spans="2:17" ht="15" thickBot="1">
      <c r="B119" s="358"/>
      <c r="C119" s="155" t="s">
        <v>13</v>
      </c>
      <c r="D119" s="130">
        <f>'NB vs PL'!D8</f>
        <v>476844029.88963723</v>
      </c>
      <c r="E119" s="119">
        <f>'NB vs PL'!E8</f>
        <v>49166166.420239449</v>
      </c>
      <c r="F119" s="126">
        <f>'NB vs PL'!F8</f>
        <v>0.11496074643984351</v>
      </c>
      <c r="G119" s="127">
        <f>'NB vs PL'!G8</f>
        <v>19.053006642328587</v>
      </c>
      <c r="H119" s="128">
        <f>'NB vs PL'!H8</f>
        <v>0.19483069551312937</v>
      </c>
      <c r="I119" s="188">
        <f>'NB vs PL'!I8</f>
        <v>1.8773096278401598</v>
      </c>
      <c r="J119" s="189">
        <f>'NB vs PL'!J8</f>
        <v>0.12428067127192444</v>
      </c>
      <c r="K119" s="126">
        <f>'NB vs PL'!K8</f>
        <v>7.0894819396034828E-2</v>
      </c>
      <c r="L119" s="129">
        <f>'NB vs PL'!L8</f>
        <v>895183888.28991687</v>
      </c>
      <c r="M119" s="120">
        <f>'NB vs PL'!M8</f>
        <v>145452209.54482627</v>
      </c>
      <c r="N119" s="126">
        <f>'NB vs PL'!N8</f>
        <v>0.19400568719236438</v>
      </c>
      <c r="O119" s="130">
        <f>'NB vs PL'!O8</f>
        <v>350693364.20787007</v>
      </c>
      <c r="P119" s="119">
        <f>'NB vs PL'!P8</f>
        <v>8044413.4689486027</v>
      </c>
      <c r="Q119" s="126">
        <f>'NB vs PL'!Q8</f>
        <v>2.3477128564383019E-2</v>
      </c>
    </row>
    <row r="120" spans="2:17">
      <c r="B120" s="359" t="s">
        <v>56</v>
      </c>
      <c r="C120" s="150" t="s">
        <v>63</v>
      </c>
      <c r="D120" s="116">
        <f>Package!D11</f>
        <v>1230285224.942569</v>
      </c>
      <c r="E120" s="110">
        <f>Package!E11</f>
        <v>65534542.743563175</v>
      </c>
      <c r="F120" s="112">
        <f>Package!F11</f>
        <v>5.6264867447715423E-2</v>
      </c>
      <c r="G120" s="113">
        <f>Package!G11</f>
        <v>49.157861047803607</v>
      </c>
      <c r="H120" s="114">
        <f>Package!H11</f>
        <v>-2.2010592406996423</v>
      </c>
      <c r="I120" s="182">
        <f>Package!I11</f>
        <v>3.0466836727863464</v>
      </c>
      <c r="J120" s="183">
        <f>Package!J11</f>
        <v>0.11612263694591762</v>
      </c>
      <c r="K120" s="112">
        <f>Package!K11</f>
        <v>3.9624711966668141E-2</v>
      </c>
      <c r="L120" s="115">
        <f>Package!L11</f>
        <v>3748289907.7028027</v>
      </c>
      <c r="M120" s="111">
        <f>Package!M11</f>
        <v>334916941.98183775</v>
      </c>
      <c r="N120" s="112">
        <f>Package!N11</f>
        <v>9.8119058580841995E-2</v>
      </c>
      <c r="O120" s="116">
        <f>Package!O11</f>
        <v>1804758437.1954896</v>
      </c>
      <c r="P120" s="110">
        <f>Package!P11</f>
        <v>84802114.92581296</v>
      </c>
      <c r="Q120" s="112">
        <f>Package!Q11</f>
        <v>4.9304807237143665E-2</v>
      </c>
    </row>
    <row r="121" spans="2:17">
      <c r="B121" s="357"/>
      <c r="C121" s="151" t="s">
        <v>64</v>
      </c>
      <c r="D121" s="77">
        <f>Package!D12</f>
        <v>810346815.84211552</v>
      </c>
      <c r="E121" s="76">
        <f>Package!E12</f>
        <v>122803032.76356936</v>
      </c>
      <c r="F121" s="78">
        <f>Package!F12</f>
        <v>0.17861121834846136</v>
      </c>
      <c r="G121" s="95">
        <f>Package!G12</f>
        <v>32.378602429819757</v>
      </c>
      <c r="H121" s="81">
        <f>Package!H12</f>
        <v>2.0618085531076922</v>
      </c>
      <c r="I121" s="178">
        <f>Package!I12</f>
        <v>2.4715704612164409</v>
      </c>
      <c r="J121" s="179">
        <f>Package!J12</f>
        <v>8.5243374303091368E-2</v>
      </c>
      <c r="K121" s="78">
        <f>Package!K12</f>
        <v>3.5721580151592464E-2</v>
      </c>
      <c r="L121" s="79">
        <f>Package!L12</f>
        <v>2002829253.3761716</v>
      </c>
      <c r="M121" s="80">
        <f>Package!M12</f>
        <v>362124900.37696052</v>
      </c>
      <c r="N121" s="78">
        <f>Package!N12</f>
        <v>0.22071307345226179</v>
      </c>
      <c r="O121" s="77">
        <f>Package!O12</f>
        <v>397478561.10896116</v>
      </c>
      <c r="P121" s="76">
        <f>Package!P12</f>
        <v>56710904.454756975</v>
      </c>
      <c r="Q121" s="78">
        <f>Package!Q12</f>
        <v>0.16642103012817519</v>
      </c>
    </row>
    <row r="122" spans="2:17" ht="15" customHeight="1">
      <c r="B122" s="357"/>
      <c r="C122" s="151" t="s">
        <v>65</v>
      </c>
      <c r="D122" s="77">
        <f>Package!D13</f>
        <v>85986846.466203153</v>
      </c>
      <c r="E122" s="76">
        <f>Package!E13</f>
        <v>-3672903.8408725709</v>
      </c>
      <c r="F122" s="78">
        <f>Package!F13</f>
        <v>-4.096491266474913E-2</v>
      </c>
      <c r="G122" s="95">
        <f>Package!G13</f>
        <v>3.4357312961486266</v>
      </c>
      <c r="H122" s="81">
        <f>Package!H13</f>
        <v>-0.51775681034851972</v>
      </c>
      <c r="I122" s="178">
        <f>Package!I13</f>
        <v>2.4165573952041401</v>
      </c>
      <c r="J122" s="179">
        <f>Package!J13</f>
        <v>-1.6040717229783841E-2</v>
      </c>
      <c r="K122" s="78">
        <f>Package!K13</f>
        <v>-6.5940679423344539E-3</v>
      </c>
      <c r="L122" s="79">
        <f>Package!L13</f>
        <v>207792149.7181862</v>
      </c>
      <c r="M122" s="80">
        <f>Package!M13</f>
        <v>-10313989.640103132</v>
      </c>
      <c r="N122" s="78">
        <f>Package!N13</f>
        <v>-4.7288855189720445E-2</v>
      </c>
      <c r="O122" s="77">
        <f>Package!O13</f>
        <v>51108465.158847854</v>
      </c>
      <c r="P122" s="76">
        <f>Package!P13</f>
        <v>-272896.5096513629</v>
      </c>
      <c r="Q122" s="78">
        <f>Package!Q13</f>
        <v>-5.3111965270992373E-3</v>
      </c>
    </row>
    <row r="123" spans="2:17" ht="15" thickBot="1">
      <c r="B123" s="360"/>
      <c r="C123" s="152" t="s">
        <v>66</v>
      </c>
      <c r="D123" s="144">
        <f>Package!D14</f>
        <v>329698532.60964066</v>
      </c>
      <c r="E123" s="138">
        <f>Package!E14</f>
        <v>47147007.750731289</v>
      </c>
      <c r="F123" s="140">
        <f>Package!F14</f>
        <v>0.16686162912861258</v>
      </c>
      <c r="G123" s="141">
        <f>Package!G14</f>
        <v>13.173591233241083</v>
      </c>
      <c r="H123" s="142">
        <f>Package!H14</f>
        <v>0.71466636253268234</v>
      </c>
      <c r="I123" s="180">
        <f>Package!I14</f>
        <v>3.0207011501499856</v>
      </c>
      <c r="J123" s="181">
        <f>Package!J14</f>
        <v>0.19483974133121507</v>
      </c>
      <c r="K123" s="140">
        <f>Package!K14</f>
        <v>6.894879583378416E-2</v>
      </c>
      <c r="L123" s="143">
        <f>Package!L14</f>
        <v>995920736.65670407</v>
      </c>
      <c r="M123" s="139">
        <f>Package!M14</f>
        <v>197469286.55501461</v>
      </c>
      <c r="N123" s="140">
        <f>Package!N14</f>
        <v>0.2473153333616781</v>
      </c>
      <c r="O123" s="144">
        <f>Package!O14</f>
        <v>274721990.51995784</v>
      </c>
      <c r="P123" s="138">
        <f>Package!P14</f>
        <v>49790741.165634483</v>
      </c>
      <c r="Q123" s="140">
        <f>Package!Q14</f>
        <v>0.22135982131678614</v>
      </c>
    </row>
    <row r="124" spans="2:17">
      <c r="B124" s="356" t="s">
        <v>74</v>
      </c>
      <c r="C124" s="156" t="s">
        <v>75</v>
      </c>
      <c r="D124" s="116">
        <f>Flavor!D29</f>
        <v>214289690.84190527</v>
      </c>
      <c r="E124" s="110">
        <f>Flavor!E29</f>
        <v>4635863.3831089139</v>
      </c>
      <c r="F124" s="112">
        <f>Flavor!F29</f>
        <v>2.2111990223598509E-2</v>
      </c>
      <c r="G124" s="113">
        <f>Flavor!G29</f>
        <v>8.5622607122465517</v>
      </c>
      <c r="H124" s="114">
        <f>Flavor!H29</f>
        <v>-0.68228782264429455</v>
      </c>
      <c r="I124" s="182">
        <f>Flavor!I29</f>
        <v>2.9615688158694322</v>
      </c>
      <c r="J124" s="183">
        <f>Flavor!J29</f>
        <v>8.0770761767404942E-2</v>
      </c>
      <c r="K124" s="112">
        <f>Flavor!K29</f>
        <v>2.8037634103644925E-2</v>
      </c>
      <c r="L124" s="115">
        <f>Flavor!L29</f>
        <v>634633665.95968807</v>
      </c>
      <c r="M124" s="111">
        <f>Flavor!M29</f>
        <v>30663327.781345367</v>
      </c>
      <c r="N124" s="112">
        <f>Flavor!N29</f>
        <v>5.0769592218436035E-2</v>
      </c>
      <c r="O124" s="116">
        <f>Flavor!O29</f>
        <v>255709873.09801534</v>
      </c>
      <c r="P124" s="110">
        <f>Flavor!P29</f>
        <v>-755630.58259016275</v>
      </c>
      <c r="Q124" s="112">
        <f>Flavor!Q29</f>
        <v>-2.9463244442075242E-3</v>
      </c>
    </row>
    <row r="125" spans="2:17">
      <c r="B125" s="357"/>
      <c r="C125" s="151" t="s">
        <v>76</v>
      </c>
      <c r="D125" s="77">
        <f>Flavor!D30</f>
        <v>398186125.50959045</v>
      </c>
      <c r="E125" s="76">
        <f>Flavor!E30</f>
        <v>1916885.4332504272</v>
      </c>
      <c r="F125" s="78">
        <f>Flavor!F30</f>
        <v>4.8373308836213106E-3</v>
      </c>
      <c r="G125" s="95">
        <f>Flavor!G30</f>
        <v>15.910114038699819</v>
      </c>
      <c r="H125" s="81">
        <f>Flavor!H30</f>
        <v>-1.5631191818575285</v>
      </c>
      <c r="I125" s="178">
        <f>Flavor!I30</f>
        <v>2.6127780431264287</v>
      </c>
      <c r="J125" s="179">
        <f>Flavor!J30</f>
        <v>0.12866006626323578</v>
      </c>
      <c r="K125" s="78">
        <f>Flavor!K30</f>
        <v>5.1793057922997932E-2</v>
      </c>
      <c r="L125" s="79">
        <f>Flavor!L30</f>
        <v>1040371965.8090422</v>
      </c>
      <c r="M125" s="80">
        <f>Flavor!M30</f>
        <v>55992422.857489586</v>
      </c>
      <c r="N125" s="78">
        <f>Flavor!N30</f>
        <v>5.6880928965267329E-2</v>
      </c>
      <c r="O125" s="77">
        <f>Flavor!O30</f>
        <v>315759575.45236564</v>
      </c>
      <c r="P125" s="76">
        <f>Flavor!P30</f>
        <v>24049894.72480756</v>
      </c>
      <c r="Q125" s="78">
        <f>Flavor!Q30</f>
        <v>8.244462324604486E-2</v>
      </c>
    </row>
    <row r="126" spans="2:17">
      <c r="B126" s="357"/>
      <c r="C126" s="151" t="s">
        <v>77</v>
      </c>
      <c r="D126" s="77">
        <f>Flavor!D31</f>
        <v>400924294.76094157</v>
      </c>
      <c r="E126" s="76">
        <f>Flavor!E31</f>
        <v>38030732.846418262</v>
      </c>
      <c r="F126" s="78">
        <f>Flavor!F31</f>
        <v>0.10479858789937999</v>
      </c>
      <c r="G126" s="95">
        <f>Flavor!G31</f>
        <v>16.019521630414634</v>
      </c>
      <c r="H126" s="81">
        <f>Flavor!H31</f>
        <v>1.7967130878727033E-2</v>
      </c>
      <c r="I126" s="178">
        <f>Flavor!I31</f>
        <v>2.928510449771772</v>
      </c>
      <c r="J126" s="179">
        <f>Flavor!J31</f>
        <v>8.723022404029912E-2</v>
      </c>
      <c r="K126" s="78">
        <f>Flavor!K31</f>
        <v>3.070102809653073E-2</v>
      </c>
      <c r="L126" s="79">
        <f>Flavor!L31</f>
        <v>1174110986.7747955</v>
      </c>
      <c r="M126" s="80">
        <f>Flavor!M31</f>
        <v>143028685.26180053</v>
      </c>
      <c r="N126" s="78">
        <f>Flavor!N31</f>
        <v>0.13871704038748636</v>
      </c>
      <c r="O126" s="77">
        <f>Flavor!O31</f>
        <v>351721349.45484024</v>
      </c>
      <c r="P126" s="76">
        <f>Flavor!P31</f>
        <v>29170854.697407722</v>
      </c>
      <c r="Q126" s="78">
        <f>Flavor!Q31</f>
        <v>9.0438102472436332E-2</v>
      </c>
    </row>
    <row r="127" spans="2:17">
      <c r="B127" s="357"/>
      <c r="C127" s="151" t="s">
        <v>78</v>
      </c>
      <c r="D127" s="77">
        <f>Flavor!D32</f>
        <v>58017886.242655896</v>
      </c>
      <c r="E127" s="76">
        <f>Flavor!E32</f>
        <v>-806458.11331500858</v>
      </c>
      <c r="F127" s="78">
        <f>Flavor!F32</f>
        <v>-1.3709597992878434E-2</v>
      </c>
      <c r="G127" s="95">
        <f>Flavor!G32</f>
        <v>2.3181902313237082</v>
      </c>
      <c r="H127" s="81">
        <f>Flavor!H32</f>
        <v>-0.27563079748045416</v>
      </c>
      <c r="I127" s="178">
        <f>Flavor!I32</f>
        <v>3.1369138543606998</v>
      </c>
      <c r="J127" s="179">
        <f>Flavor!J32</f>
        <v>0.43218925577490275</v>
      </c>
      <c r="K127" s="78">
        <f>Flavor!K32</f>
        <v>0.15979048513881189</v>
      </c>
      <c r="L127" s="79">
        <f>Flavor!L32</f>
        <v>181997111.15531033</v>
      </c>
      <c r="M127" s="80">
        <f>Flavor!M32</f>
        <v>22893459.980034232</v>
      </c>
      <c r="N127" s="78">
        <f>Flavor!N32</f>
        <v>0.14389022383159336</v>
      </c>
      <c r="O127" s="77">
        <f>Flavor!O32</f>
        <v>63139184.142126366</v>
      </c>
      <c r="P127" s="76">
        <f>Flavor!P32</f>
        <v>8430578.2454563677</v>
      </c>
      <c r="Q127" s="78">
        <f>Flavor!Q32</f>
        <v>0.15409967238754882</v>
      </c>
    </row>
    <row r="128" spans="2:17">
      <c r="B128" s="357"/>
      <c r="C128" s="151" t="s">
        <v>79</v>
      </c>
      <c r="D128" s="77">
        <f>Flavor!D33</f>
        <v>476859551.69742888</v>
      </c>
      <c r="E128" s="76">
        <f>Flavor!E33</f>
        <v>83131878.459949315</v>
      </c>
      <c r="F128" s="78">
        <f>Flavor!F33</f>
        <v>0.21114055249504332</v>
      </c>
      <c r="G128" s="95">
        <f>Flavor!G33</f>
        <v>19.053626839056282</v>
      </c>
      <c r="H128" s="81">
        <f>Flavor!H33</f>
        <v>1.6924623476097018</v>
      </c>
      <c r="I128" s="178">
        <f>Flavor!I33</f>
        <v>2.6594522452759723</v>
      </c>
      <c r="J128" s="179">
        <f>Flavor!J33</f>
        <v>8.3005454964704573E-2</v>
      </c>
      <c r="K128" s="78">
        <f>Flavor!K33</f>
        <v>3.2217026672876271E-2</v>
      </c>
      <c r="L128" s="79">
        <f>Flavor!L33</f>
        <v>1268185205.4430208</v>
      </c>
      <c r="M128" s="80">
        <f>Flavor!M33</f>
        <v>253766805.47359288</v>
      </c>
      <c r="N128" s="78">
        <f>Flavor!N33</f>
        <v>0.2501598999793781</v>
      </c>
      <c r="O128" s="77">
        <f>Flavor!O33</f>
        <v>294380979.59754509</v>
      </c>
      <c r="P128" s="76">
        <f>Flavor!P33</f>
        <v>44766067.131135404</v>
      </c>
      <c r="Q128" s="78">
        <f>Flavor!Q33</f>
        <v>0.17934051571201504</v>
      </c>
    </row>
    <row r="129" spans="2:17">
      <c r="B129" s="357"/>
      <c r="C129" s="151" t="s">
        <v>80</v>
      </c>
      <c r="D129" s="77">
        <f>Flavor!D34</f>
        <v>87798118.993464962</v>
      </c>
      <c r="E129" s="76">
        <f>Flavor!E34</f>
        <v>4686735.934031412</v>
      </c>
      <c r="F129" s="78">
        <f>Flavor!F34</f>
        <v>5.6391023245033638E-2</v>
      </c>
      <c r="G129" s="95">
        <f>Flavor!G34</f>
        <v>3.5081033619181685</v>
      </c>
      <c r="H129" s="81">
        <f>Flavor!H34</f>
        <v>-0.15663876946905386</v>
      </c>
      <c r="I129" s="178">
        <f>Flavor!I34</f>
        <v>3.0204437522206122</v>
      </c>
      <c r="J129" s="179">
        <f>Flavor!J34</f>
        <v>0.19213616714945481</v>
      </c>
      <c r="K129" s="78">
        <f>Flavor!K34</f>
        <v>6.7933264459502152E-2</v>
      </c>
      <c r="L129" s="79">
        <f>Flavor!L34</f>
        <v>265189279.9705331</v>
      </c>
      <c r="M129" s="80">
        <f>Flavor!M34</f>
        <v>30124724.857782692</v>
      </c>
      <c r="N129" s="78">
        <f>Flavor!N34</f>
        <v>0.12815511399978252</v>
      </c>
      <c r="O129" s="77">
        <f>Flavor!O34</f>
        <v>160303085.27328226</v>
      </c>
      <c r="P129" s="76">
        <f>Flavor!P34</f>
        <v>11043758.564878732</v>
      </c>
      <c r="Q129" s="78">
        <f>Flavor!Q34</f>
        <v>7.3990408562233934E-2</v>
      </c>
    </row>
    <row r="130" spans="2:17">
      <c r="B130" s="357"/>
      <c r="C130" s="151" t="s">
        <v>81</v>
      </c>
      <c r="D130" s="77">
        <f>Flavor!D35</f>
        <v>9530278.0252369698</v>
      </c>
      <c r="E130" s="76">
        <f>Flavor!E35</f>
        <v>2304928.4275279995</v>
      </c>
      <c r="F130" s="78">
        <f>Flavor!F35</f>
        <v>0.31900579983823224</v>
      </c>
      <c r="G130" s="95">
        <f>Flavor!G35</f>
        <v>0.38079631732016012</v>
      </c>
      <c r="H130" s="81">
        <f>Flavor!H35</f>
        <v>6.2199247821383696E-2</v>
      </c>
      <c r="I130" s="178">
        <f>Flavor!I35</f>
        <v>3.7616821622743486</v>
      </c>
      <c r="J130" s="179">
        <f>Flavor!J35</f>
        <v>0.25390653132512231</v>
      </c>
      <c r="K130" s="78">
        <f>Flavor!K35</f>
        <v>7.2383914491250853E-2</v>
      </c>
      <c r="L130" s="79">
        <f>Flavor!L35</f>
        <v>35849876.849049114</v>
      </c>
      <c r="M130" s="80">
        <f>Flavor!M35</f>
        <v>10504971.605116792</v>
      </c>
      <c r="N130" s="78">
        <f>Flavor!N35</f>
        <v>0.41448060286718674</v>
      </c>
      <c r="O130" s="77">
        <f>Flavor!O35</f>
        <v>17687336.441947296</v>
      </c>
      <c r="P130" s="76">
        <f>Flavor!P35</f>
        <v>4018285.5927337985</v>
      </c>
      <c r="Q130" s="78">
        <f>Flavor!Q35</f>
        <v>0.29396961333017546</v>
      </c>
    </row>
    <row r="131" spans="2:17">
      <c r="B131" s="357"/>
      <c r="C131" s="151" t="s">
        <v>82</v>
      </c>
      <c r="D131" s="77">
        <f>Flavor!D36</f>
        <v>54847086.751951277</v>
      </c>
      <c r="E131" s="76">
        <f>Flavor!E36</f>
        <v>-2233388.2281877697</v>
      </c>
      <c r="F131" s="78">
        <f>Flavor!F36</f>
        <v>-3.9127008472947526E-2</v>
      </c>
      <c r="G131" s="95">
        <f>Flavor!G36</f>
        <v>2.1914962601904855</v>
      </c>
      <c r="H131" s="81">
        <f>Flavor!H36</f>
        <v>-0.32542998792308442</v>
      </c>
      <c r="I131" s="178">
        <f>Flavor!I36</f>
        <v>3.2407556949978926</v>
      </c>
      <c r="J131" s="179">
        <f>Flavor!J36</f>
        <v>0.14735777739313827</v>
      </c>
      <c r="K131" s="78">
        <f>Flavor!K36</f>
        <v>4.763621794484129E-2</v>
      </c>
      <c r="L131" s="79">
        <f>Flavor!L36</f>
        <v>177746008.74542958</v>
      </c>
      <c r="M131" s="80">
        <f>Flavor!M36</f>
        <v>1173386.3059771657</v>
      </c>
      <c r="N131" s="78">
        <f>Flavor!N36</f>
        <v>6.6453467687468109E-3</v>
      </c>
      <c r="O131" s="77">
        <f>Flavor!O36</f>
        <v>101791655.24043527</v>
      </c>
      <c r="P131" s="76">
        <f>Flavor!P36</f>
        <v>-5864894.9263963848</v>
      </c>
      <c r="Q131" s="78">
        <f>Flavor!Q36</f>
        <v>-5.4477827102092334E-2</v>
      </c>
    </row>
    <row r="132" spans="2:17">
      <c r="B132" s="357"/>
      <c r="C132" s="151" t="s">
        <v>83</v>
      </c>
      <c r="D132" s="77">
        <f>Flavor!D37</f>
        <v>21384351.081197262</v>
      </c>
      <c r="E132" s="76">
        <f>Flavor!E37</f>
        <v>-1711275.5231125727</v>
      </c>
      <c r="F132" s="78">
        <f>Flavor!F37</f>
        <v>-7.4095219516288627E-2</v>
      </c>
      <c r="G132" s="95">
        <f>Flavor!G37</f>
        <v>0.8544432930957252</v>
      </c>
      <c r="H132" s="81">
        <f>Flavor!H37</f>
        <v>-0.16394327143870846</v>
      </c>
      <c r="I132" s="178">
        <f>Flavor!I37</f>
        <v>2.6256719127044632</v>
      </c>
      <c r="J132" s="179">
        <f>Flavor!J37</f>
        <v>0.12151602470422729</v>
      </c>
      <c r="K132" s="78">
        <f>Flavor!K37</f>
        <v>4.8525742860707974E-2</v>
      </c>
      <c r="L132" s="79">
        <f>Flavor!L37</f>
        <v>56148290.005310968</v>
      </c>
      <c r="M132" s="80">
        <f>Flavor!M37</f>
        <v>-1686759.3429263979</v>
      </c>
      <c r="N132" s="78">
        <f>Flavor!N37</f>
        <v>-2.9165002225035798E-2</v>
      </c>
      <c r="O132" s="77">
        <f>Flavor!O37</f>
        <v>17779561.062921971</v>
      </c>
      <c r="P132" s="76">
        <f>Flavor!P37</f>
        <v>-327516.13017324358</v>
      </c>
      <c r="Q132" s="78">
        <f>Flavor!Q37</f>
        <v>-1.8087741421798077E-2</v>
      </c>
    </row>
    <row r="133" spans="2:17">
      <c r="B133" s="357"/>
      <c r="C133" s="151" t="s">
        <v>84</v>
      </c>
      <c r="D133" s="77">
        <f>Flavor!D38</f>
        <v>23957063.075973924</v>
      </c>
      <c r="E133" s="76">
        <f>Flavor!E38</f>
        <v>-1308032.9261034802</v>
      </c>
      <c r="F133" s="78">
        <f>Flavor!F38</f>
        <v>-5.1772331519972382E-2</v>
      </c>
      <c r="G133" s="95">
        <f>Flavor!G38</f>
        <v>0.95723979604580534</v>
      </c>
      <c r="H133" s="81">
        <f>Flavor!H38</f>
        <v>-0.15680810406126089</v>
      </c>
      <c r="I133" s="178">
        <f>Flavor!I38</f>
        <v>3.2875322609053641</v>
      </c>
      <c r="J133" s="179">
        <f>Flavor!J38</f>
        <v>9.40339756733648E-2</v>
      </c>
      <c r="K133" s="78">
        <f>Flavor!K38</f>
        <v>2.9445444235312462E-2</v>
      </c>
      <c r="L133" s="79">
        <f>Flavor!L38</f>
        <v>78759617.738808975</v>
      </c>
      <c r="M133" s="80">
        <f>Flavor!M38</f>
        <v>-1924423.0200470537</v>
      </c>
      <c r="N133" s="78">
        <f>Flavor!N38</f>
        <v>-2.3851346585363295E-2</v>
      </c>
      <c r="O133" s="77">
        <f>Flavor!O38</f>
        <v>50296152.479341999</v>
      </c>
      <c r="P133" s="76">
        <f>Flavor!P38</f>
        <v>-4307799.5099619702</v>
      </c>
      <c r="Q133" s="78">
        <f>Flavor!Q38</f>
        <v>-7.8891716680246846E-2</v>
      </c>
    </row>
    <row r="134" spans="2:17">
      <c r="B134" s="357"/>
      <c r="C134" s="151" t="s">
        <v>85</v>
      </c>
      <c r="D134" s="77">
        <f>Flavor!D39</f>
        <v>7149873.9674068624</v>
      </c>
      <c r="E134" s="76">
        <f>Flavor!E39</f>
        <v>2740156.7195748752</v>
      </c>
      <c r="F134" s="78">
        <f>Flavor!F39</f>
        <v>0.62139057122586672</v>
      </c>
      <c r="G134" s="95">
        <f>Flavor!G39</f>
        <v>0.285683761678518</v>
      </c>
      <c r="H134" s="81">
        <f>Flavor!H39</f>
        <v>9.1240160925558339E-2</v>
      </c>
      <c r="I134" s="178">
        <f>Flavor!I39</f>
        <v>3.4389119907968624</v>
      </c>
      <c r="J134" s="179">
        <f>Flavor!J39</f>
        <v>0.3123763021440138</v>
      </c>
      <c r="K134" s="78">
        <f>Flavor!K39</f>
        <v>9.9911318229221766E-2</v>
      </c>
      <c r="L134" s="79">
        <f>Flavor!L39</f>
        <v>24587787.319201794</v>
      </c>
      <c r="M134" s="80">
        <f>Flavor!M39</f>
        <v>10800648.966987068</v>
      </c>
      <c r="N134" s="78">
        <f>Flavor!N39</f>
        <v>0.78338584056147398</v>
      </c>
      <c r="O134" s="77">
        <f>Flavor!O39</f>
        <v>12593079.135672765</v>
      </c>
      <c r="P134" s="76">
        <f>Flavor!P39</f>
        <v>5992453.9439617097</v>
      </c>
      <c r="Q134" s="78">
        <f>Flavor!Q39</f>
        <v>0.90786156915664962</v>
      </c>
    </row>
    <row r="135" spans="2:17">
      <c r="B135" s="357"/>
      <c r="C135" s="151" t="s">
        <v>86</v>
      </c>
      <c r="D135" s="77">
        <f>Flavor!D40</f>
        <v>24216543.959201977</v>
      </c>
      <c r="E135" s="76">
        <f>Flavor!E40</f>
        <v>-388552.78037169948</v>
      </c>
      <c r="F135" s="78">
        <f>Flavor!F40</f>
        <v>-1.5791556704053494E-2</v>
      </c>
      <c r="G135" s="95">
        <f>Flavor!G40</f>
        <v>0.96760773751472873</v>
      </c>
      <c r="H135" s="81">
        <f>Flavor!H40</f>
        <v>-0.1173379263529013</v>
      </c>
      <c r="I135" s="178">
        <f>Flavor!I40</f>
        <v>2.8847811394073108</v>
      </c>
      <c r="J135" s="179">
        <f>Flavor!J40</f>
        <v>0.23794355903541886</v>
      </c>
      <c r="K135" s="78">
        <f>Flavor!K40</f>
        <v>8.9897302652770544E-2</v>
      </c>
      <c r="L135" s="79">
        <f>Flavor!L40</f>
        <v>69859429.275133908</v>
      </c>
      <c r="M135" s="80">
        <f>Flavor!M40</f>
        <v>4733734.556144394</v>
      </c>
      <c r="N135" s="78">
        <f>Flavor!N40</f>
        <v>7.2686127596334416E-2</v>
      </c>
      <c r="O135" s="77">
        <f>Flavor!O40</f>
        <v>36033231.252481319</v>
      </c>
      <c r="P135" s="76">
        <f>Flavor!P40</f>
        <v>624948.52907379717</v>
      </c>
      <c r="Q135" s="78">
        <f>Flavor!Q40</f>
        <v>1.7649783638353619E-2</v>
      </c>
    </row>
    <row r="136" spans="2:17" ht="15" thickBot="1">
      <c r="B136" s="358"/>
      <c r="C136" s="157" t="s">
        <v>87</v>
      </c>
      <c r="D136" s="144">
        <f>Flavor!D41</f>
        <v>14782332.803591877</v>
      </c>
      <c r="E136" s="138">
        <f>Flavor!E41</f>
        <v>3267972.6813134048</v>
      </c>
      <c r="F136" s="140">
        <f>Flavor!F41</f>
        <v>0.28381713326738778</v>
      </c>
      <c r="G136" s="141">
        <f>Flavor!G41</f>
        <v>0.59064991368589348</v>
      </c>
      <c r="H136" s="142">
        <f>Flavor!H41</f>
        <v>8.2931727527165267E-2</v>
      </c>
      <c r="I136" s="180">
        <f>Flavor!I41</f>
        <v>2.981832400008924</v>
      </c>
      <c r="J136" s="181">
        <f>Flavor!J41</f>
        <v>0.41056060896288882</v>
      </c>
      <c r="K136" s="140">
        <f>Flavor!K41</f>
        <v>0.15967219427856208</v>
      </c>
      <c r="L136" s="143">
        <f>Flavor!L41</f>
        <v>44078438.901465014</v>
      </c>
      <c r="M136" s="139">
        <f>Flavor!M41</f>
        <v>14471889.527105</v>
      </c>
      <c r="N136" s="140">
        <f>Flavor!N41</f>
        <v>0.4888070319886047</v>
      </c>
      <c r="O136" s="144">
        <f>Flavor!O41</f>
        <v>35724083.376673937</v>
      </c>
      <c r="P136" s="138">
        <f>Flavor!P41</f>
        <v>8546332.0292451419</v>
      </c>
      <c r="Q136" s="140">
        <f>Flavor!Q41</f>
        <v>0.31446060124667691</v>
      </c>
    </row>
    <row r="137" spans="2:17">
      <c r="B137" s="359" t="s">
        <v>88</v>
      </c>
      <c r="C137" s="221" t="s">
        <v>137</v>
      </c>
      <c r="D137" s="116">
        <f>Fat!D11</f>
        <v>593971817.47876859</v>
      </c>
      <c r="E137" s="110">
        <f>Fat!E11</f>
        <v>89823862.961795032</v>
      </c>
      <c r="F137" s="112">
        <f>Fat!F11</f>
        <v>0.17816964674161118</v>
      </c>
      <c r="G137" s="113">
        <f>Fat!G11</f>
        <v>23.733020179361823</v>
      </c>
      <c r="H137" s="114">
        <f>Fat!H11</f>
        <v>1.5029455330305126</v>
      </c>
      <c r="I137" s="182">
        <f>Fat!I11</f>
        <v>3.1975023853953664</v>
      </c>
      <c r="J137" s="183">
        <f>Fat!J11</f>
        <v>0.14380315713661806</v>
      </c>
      <c r="K137" s="112">
        <f>Fat!K11</f>
        <v>4.7091460680171879E-2</v>
      </c>
      <c r="L137" s="115">
        <f>Fat!L11</f>
        <v>1899226303.2459838</v>
      </c>
      <c r="M137" s="111">
        <f>Fat!M11</f>
        <v>359710083.6092751</v>
      </c>
      <c r="N137" s="112">
        <f>Fat!N11</f>
        <v>0.23365137633571578</v>
      </c>
      <c r="O137" s="116">
        <f>Fat!O11</f>
        <v>605990225.22553802</v>
      </c>
      <c r="P137" s="110">
        <f>Fat!P11</f>
        <v>101101148.35389221</v>
      </c>
      <c r="Q137" s="112">
        <f>Fat!Q11</f>
        <v>0.20024427737737413</v>
      </c>
    </row>
    <row r="138" spans="2:17">
      <c r="B138" s="357"/>
      <c r="C138" s="222" t="s">
        <v>90</v>
      </c>
      <c r="D138" s="77">
        <f>Fat!D12</f>
        <v>48847368.603554733</v>
      </c>
      <c r="E138" s="76">
        <f>Fat!E12</f>
        <v>6011020.0962750241</v>
      </c>
      <c r="F138" s="78">
        <f>Fat!F12</f>
        <v>0.14032522158730446</v>
      </c>
      <c r="G138" s="95">
        <f>Fat!G12</f>
        <v>1.9517686709409046</v>
      </c>
      <c r="H138" s="81">
        <f>Fat!H12</f>
        <v>6.2927872597388967E-2</v>
      </c>
      <c r="I138" s="178">
        <f>Fat!I12</f>
        <v>3.6099724889487144</v>
      </c>
      <c r="J138" s="179">
        <f>Fat!J12</f>
        <v>0.13568152440521652</v>
      </c>
      <c r="K138" s="78">
        <f>Fat!K12</f>
        <v>3.9053011330916064E-2</v>
      </c>
      <c r="L138" s="79">
        <f>Fat!L12</f>
        <v>176337656.81636977</v>
      </c>
      <c r="M138" s="80">
        <f>Fat!M12</f>
        <v>27511718.24349153</v>
      </c>
      <c r="N138" s="78">
        <f>Fat!N12</f>
        <v>0.18485835538688289</v>
      </c>
      <c r="O138" s="77">
        <f>Fat!O12</f>
        <v>69079870.150022209</v>
      </c>
      <c r="P138" s="76">
        <f>Fat!P12</f>
        <v>10975079.942682445</v>
      </c>
      <c r="Q138" s="78">
        <f>Fat!Q12</f>
        <v>0.18888425383723489</v>
      </c>
    </row>
    <row r="139" spans="2:17">
      <c r="B139" s="357"/>
      <c r="C139" s="222" t="s">
        <v>53</v>
      </c>
      <c r="D139" s="77">
        <f>Fat!D13</f>
        <v>930513566.51343262</v>
      </c>
      <c r="E139" s="76">
        <f>Fat!E13</f>
        <v>43124164.346139431</v>
      </c>
      <c r="F139" s="78">
        <f>Fat!F13</f>
        <v>4.8596663697826697E-2</v>
      </c>
      <c r="G139" s="95">
        <f>Fat!G13</f>
        <v>37.180042219802154</v>
      </c>
      <c r="H139" s="81">
        <f>Fat!H13</f>
        <v>-1.9488136523644144</v>
      </c>
      <c r="I139" s="178">
        <f>Fat!I13</f>
        <v>2.7134776878381692</v>
      </c>
      <c r="J139" s="179">
        <f>Fat!J13</f>
        <v>7.6111931724529125E-2</v>
      </c>
      <c r="K139" s="78">
        <f>Fat!K13</f>
        <v>2.8859073318933916E-2</v>
      </c>
      <c r="L139" s="79">
        <f>Fat!L13</f>
        <v>2524927800.9649177</v>
      </c>
      <c r="M139" s="80">
        <f>Fat!M13</f>
        <v>184557379.35074329</v>
      </c>
      <c r="N139" s="78">
        <f>Fat!N13</f>
        <v>7.8858191697471727E-2</v>
      </c>
      <c r="O139" s="77">
        <f>Fat!O13</f>
        <v>1030268736.0368659</v>
      </c>
      <c r="P139" s="76">
        <f>Fat!P13</f>
        <v>37762423.726098061</v>
      </c>
      <c r="Q139" s="78">
        <f>Fat!Q13</f>
        <v>3.8047540109018577E-2</v>
      </c>
    </row>
    <row r="140" spans="2:17" ht="15" thickBot="1">
      <c r="B140" s="360"/>
      <c r="C140" s="223" t="s">
        <v>15</v>
      </c>
      <c r="D140" s="109">
        <f>Fat!D14</f>
        <v>928646255.20349693</v>
      </c>
      <c r="E140" s="103">
        <f>Fat!E14</f>
        <v>96262895.742343307</v>
      </c>
      <c r="F140" s="105">
        <f>Fat!F14</f>
        <v>0.11564730919736242</v>
      </c>
      <c r="G140" s="106">
        <f>Fat!G14</f>
        <v>37.105431041803904</v>
      </c>
      <c r="H140" s="107">
        <f>Fat!H14</f>
        <v>0.40203068205399006</v>
      </c>
      <c r="I140" s="190">
        <f>Fat!I14</f>
        <v>2.8127767299194395</v>
      </c>
      <c r="J140" s="191">
        <f>Fat!J14</f>
        <v>7.9942392030011966E-2</v>
      </c>
      <c r="K140" s="105">
        <f>Fat!K14</f>
        <v>2.9252556922916742E-2</v>
      </c>
      <c r="L140" s="108">
        <f>Fat!L14</f>
        <v>2612074576.9632254</v>
      </c>
      <c r="M140" s="104">
        <f>Fat!M14</f>
        <v>337308749.94002628</v>
      </c>
      <c r="N140" s="105">
        <f>Fat!N14</f>
        <v>0.14828284561555719</v>
      </c>
      <c r="O140" s="109">
        <f>Fat!O14</f>
        <v>895320702.65062022</v>
      </c>
      <c r="P140" s="103">
        <f>Fat!P14</f>
        <v>43906185.594630122</v>
      </c>
      <c r="Q140" s="105">
        <f>Fat!Q14</f>
        <v>5.1568518876619993E-2</v>
      </c>
    </row>
    <row r="141" spans="2:17" ht="15" hidden="1" thickBot="1">
      <c r="B141" s="356" t="s">
        <v>91</v>
      </c>
      <c r="C141" s="154" t="s">
        <v>92</v>
      </c>
      <c r="D141" s="125">
        <f>Organic!D5</f>
        <v>182284447.09435728</v>
      </c>
      <c r="E141" s="117">
        <f>Organic!E5</f>
        <v>20047615.919176459</v>
      </c>
      <c r="F141" s="121">
        <f>Organic!F5</f>
        <v>0.12357006589662339</v>
      </c>
      <c r="G141" s="122">
        <f>Organic!G5</f>
        <v>7.2834439849982076</v>
      </c>
      <c r="H141" s="123">
        <f>Organic!H5</f>
        <v>0.12971691917294059</v>
      </c>
      <c r="I141" s="186">
        <f>Organic!I5</f>
        <v>3.1517925286615065</v>
      </c>
      <c r="J141" s="187">
        <f>Organic!J5</f>
        <v>0.18751213606810291</v>
      </c>
      <c r="K141" s="121">
        <f>Organic!K5</f>
        <v>6.3257219707225948E-2</v>
      </c>
      <c r="L141" s="124">
        <f>Organic!L5</f>
        <v>574522758.44318891</v>
      </c>
      <c r="M141" s="118">
        <f>Organic!M5</f>
        <v>93607300.834114194</v>
      </c>
      <c r="N141" s="121">
        <f>Organic!N5</f>
        <v>0.19464398441150846</v>
      </c>
      <c r="O141" s="125">
        <f>Organic!O5</f>
        <v>100952623.1690917</v>
      </c>
      <c r="P141" s="117">
        <f>Organic!P5</f>
        <v>10648540.70564504</v>
      </c>
      <c r="Q141" s="121">
        <f>Organic!Q5</f>
        <v>0.11791870771684505</v>
      </c>
    </row>
    <row r="142" spans="2:17" hidden="1">
      <c r="B142" s="357"/>
      <c r="C142" s="158" t="s">
        <v>93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8"/>
      <c r="C143" s="155" t="s">
        <v>94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9" t="s">
        <v>57</v>
      </c>
      <c r="C144" s="150" t="s">
        <v>95</v>
      </c>
      <c r="D144" s="116">
        <f>Size!D17</f>
        <v>448280802.8612805</v>
      </c>
      <c r="E144" s="110">
        <f>Size!E17</f>
        <v>9897013.0252795219</v>
      </c>
      <c r="F144" s="112">
        <f>Size!F17</f>
        <v>2.2576138202970476E-2</v>
      </c>
      <c r="G144" s="113">
        <f>Size!G17</f>
        <v>17.91172077067035</v>
      </c>
      <c r="H144" s="114">
        <f>Size!H17</f>
        <v>-1.418526004074451</v>
      </c>
      <c r="I144" s="182">
        <f>Size!I17</f>
        <v>3.6486707454333502</v>
      </c>
      <c r="J144" s="183">
        <f>Size!J17</f>
        <v>0.17614448716864395</v>
      </c>
      <c r="K144" s="112">
        <f>Size!K17</f>
        <v>5.0725170687886179E-2</v>
      </c>
      <c r="L144" s="115">
        <f>Size!L17</f>
        <v>1635629051.139329</v>
      </c>
      <c r="M144" s="111">
        <f>Size!M17</f>
        <v>113329829.73621917</v>
      </c>
      <c r="N144" s="112">
        <f>Size!N17</f>
        <v>7.4446487354675628E-2</v>
      </c>
      <c r="O144" s="116">
        <f>Size!O17</f>
        <v>1340261318.110436</v>
      </c>
      <c r="P144" s="110">
        <f>Size!P17</f>
        <v>34677277.793669701</v>
      </c>
      <c r="Q144" s="112">
        <f>Size!Q17</f>
        <v>2.6560739655837211E-2</v>
      </c>
    </row>
    <row r="145" spans="1:17">
      <c r="B145" s="357"/>
      <c r="C145" s="151" t="s">
        <v>96</v>
      </c>
      <c r="D145" s="77">
        <f>Size!D18</f>
        <v>336552120.37152308</v>
      </c>
      <c r="E145" s="76">
        <f>Size!E18</f>
        <v>-2914998.2987551689</v>
      </c>
      <c r="F145" s="78">
        <f>Size!F18</f>
        <v>-8.5869827692692784E-3</v>
      </c>
      <c r="G145" s="95">
        <f>Size!G18</f>
        <v>13.447436442504051</v>
      </c>
      <c r="H145" s="81">
        <f>Size!H18</f>
        <v>-1.521144348913646</v>
      </c>
      <c r="I145" s="178">
        <f>Size!I18</f>
        <v>2.9876438028314687</v>
      </c>
      <c r="J145" s="179">
        <f>Size!J18</f>
        <v>7.1035938077751659E-2</v>
      </c>
      <c r="K145" s="78">
        <f>Size!K18</f>
        <v>2.4355669795792054E-2</v>
      </c>
      <c r="L145" s="79">
        <f>Size!L18</f>
        <v>1005497856.7577715</v>
      </c>
      <c r="M145" s="80">
        <f>Size!M18</f>
        <v>15405388.618754506</v>
      </c>
      <c r="N145" s="78">
        <f>Size!N18</f>
        <v>1.5559545309652294E-2</v>
      </c>
      <c r="O145" s="77">
        <f>Size!O18</f>
        <v>201776262.79229379</v>
      </c>
      <c r="P145" s="76">
        <f>Size!P18</f>
        <v>-3503970.7916583419</v>
      </c>
      <c r="Q145" s="78">
        <f>Size!Q18</f>
        <v>-1.7069206959107176E-2</v>
      </c>
    </row>
    <row r="146" spans="1:17">
      <c r="B146" s="357"/>
      <c r="C146" s="151" t="s">
        <v>97</v>
      </c>
      <c r="D146" s="77">
        <f>Size!D19</f>
        <v>591443048.6492461</v>
      </c>
      <c r="E146" s="76">
        <f>Size!E19</f>
        <v>33533110.861815333</v>
      </c>
      <c r="F146" s="78">
        <f>Size!F19</f>
        <v>6.0104881792931573E-2</v>
      </c>
      <c r="G146" s="95">
        <f>Size!G19</f>
        <v>23.631979490403275</v>
      </c>
      <c r="H146" s="81">
        <f>Size!H19</f>
        <v>-0.96869468039131945</v>
      </c>
      <c r="I146" s="178">
        <f>Size!I19</f>
        <v>2.6766994802484825</v>
      </c>
      <c r="J146" s="179">
        <f>Size!J19</f>
        <v>0.11167914804939727</v>
      </c>
      <c r="K146" s="78">
        <f>Size!K19</f>
        <v>4.3539283742694807E-2</v>
      </c>
      <c r="L146" s="79">
        <f>Size!L19</f>
        <v>1583115300.9160149</v>
      </c>
      <c r="M146" s="80">
        <f>Size!M19</f>
        <v>152064966.95532823</v>
      </c>
      <c r="N146" s="78">
        <f>Size!N19</f>
        <v>0.10626108903832987</v>
      </c>
      <c r="O146" s="77">
        <f>Size!O19</f>
        <v>315885237.44049633</v>
      </c>
      <c r="P146" s="76">
        <f>Size!P19</f>
        <v>20362676.568302929</v>
      </c>
      <c r="Q146" s="78">
        <f>Size!Q19</f>
        <v>6.8903966276569015E-2</v>
      </c>
    </row>
    <row r="147" spans="1:17">
      <c r="B147" s="357"/>
      <c r="C147" s="151" t="s">
        <v>98</v>
      </c>
      <c r="D147" s="77">
        <f>Size!D20</f>
        <v>644011381.44202912</v>
      </c>
      <c r="E147" s="76">
        <f>Size!E20</f>
        <v>90738544.38548243</v>
      </c>
      <c r="F147" s="78">
        <f>Size!F20</f>
        <v>0.16400325175589378</v>
      </c>
      <c r="G147" s="95">
        <f>Size!G20</f>
        <v>25.732424774595774</v>
      </c>
      <c r="H147" s="81">
        <f>Size!H20</f>
        <v>1.3362205306679336</v>
      </c>
      <c r="I147" s="178">
        <f>Size!I20</f>
        <v>2.425788247327092</v>
      </c>
      <c r="J147" s="179">
        <f>Size!J20</f>
        <v>9.0090490346575791E-2</v>
      </c>
      <c r="K147" s="78">
        <f>Size!K20</f>
        <v>3.857112508556787E-2</v>
      </c>
      <c r="L147" s="79">
        <f>Size!L20</f>
        <v>1562235240.246959</v>
      </c>
      <c r="M147" s="80">
        <f>Size!M20</f>
        <v>269957115.73573637</v>
      </c>
      <c r="N147" s="78">
        <f>Size!N20</f>
        <v>0.20890016677937812</v>
      </c>
      <c r="O147" s="77">
        <f>Size!O20</f>
        <v>319900451.97143829</v>
      </c>
      <c r="P147" s="76">
        <f>Size!P20</f>
        <v>44070178.830800474</v>
      </c>
      <c r="Q147" s="78">
        <f>Size!Q20</f>
        <v>0.15977281365461424</v>
      </c>
    </row>
    <row r="148" spans="1:17">
      <c r="B148" s="357"/>
      <c r="C148" s="151" t="s">
        <v>99</v>
      </c>
      <c r="D148" s="77">
        <f>Size!D21</f>
        <v>577855750.80407321</v>
      </c>
      <c r="E148" s="76">
        <f>Size!E21</f>
        <v>49708444.302063644</v>
      </c>
      <c r="F148" s="78">
        <f>Size!F21</f>
        <v>9.4118522787305939E-2</v>
      </c>
      <c r="G148" s="95">
        <f>Size!G21</f>
        <v>23.089078961365956</v>
      </c>
      <c r="H148" s="81">
        <f>Size!H21</f>
        <v>-0.1992314296726434</v>
      </c>
      <c r="I148" s="178">
        <f>Size!I21</f>
        <v>3.770959426396987</v>
      </c>
      <c r="J148" s="179">
        <f>Size!J21</f>
        <v>0.19614343824353053</v>
      </c>
      <c r="K148" s="78">
        <f>Size!K21</f>
        <v>5.4868121574237143E-2</v>
      </c>
      <c r="L148" s="79">
        <f>Size!L21</f>
        <v>2179070590.5923281</v>
      </c>
      <c r="M148" s="80">
        <f>Size!M21</f>
        <v>291041155.20876026</v>
      </c>
      <c r="N148" s="78">
        <f>Size!N21</f>
        <v>0.15415075091222452</v>
      </c>
      <c r="O148" s="77">
        <f>Size!O21</f>
        <v>1609975765.5264368</v>
      </c>
      <c r="P148" s="76">
        <f>Size!P21</f>
        <v>114061399.18300629</v>
      </c>
      <c r="Q148" s="78">
        <f>Size!Q21</f>
        <v>7.6248615394886976E-2</v>
      </c>
    </row>
    <row r="149" spans="1:17" ht="15" customHeight="1">
      <c r="B149" s="357"/>
      <c r="C149" s="151" t="s">
        <v>100</v>
      </c>
      <c r="D149" s="77">
        <f>Size!D22</f>
        <v>825774493.19057345</v>
      </c>
      <c r="E149" s="76">
        <f>Size!E22</f>
        <v>122951955.02413249</v>
      </c>
      <c r="F149" s="78">
        <f>Size!F22</f>
        <v>0.17494025639088892</v>
      </c>
      <c r="G149" s="95">
        <f>Size!G22</f>
        <v>32.995038036791499</v>
      </c>
      <c r="H149" s="81">
        <f>Size!H22</f>
        <v>2.004537437551253</v>
      </c>
      <c r="I149" s="178">
        <f>Size!I22</f>
        <v>2.4246675360651619</v>
      </c>
      <c r="J149" s="179">
        <f>Size!J22</f>
        <v>8.1287969202461952E-2</v>
      </c>
      <c r="K149" s="78">
        <f>Size!K22</f>
        <v>3.4688349404398758E-2</v>
      </c>
      <c r="L149" s="79">
        <f>Size!L22</f>
        <v>2002228605.7498457</v>
      </c>
      <c r="M149" s="80">
        <f>Size!M22</f>
        <v>355248630.68002796</v>
      </c>
      <c r="N149" s="78">
        <f>Size!N22</f>
        <v>0.21569699453387009</v>
      </c>
      <c r="O149" s="77">
        <f>Size!O22</f>
        <v>395936083.14599741</v>
      </c>
      <c r="P149" s="76">
        <f>Size!P22</f>
        <v>56069084.977447212</v>
      </c>
      <c r="Q149" s="78">
        <f>Size!Q22</f>
        <v>0.16497360814550424</v>
      </c>
    </row>
    <row r="150" spans="1:17" ht="15" thickBot="1">
      <c r="B150" s="360"/>
      <c r="C150" s="152" t="s">
        <v>101</v>
      </c>
      <c r="D150" s="144">
        <f>Size!D23</f>
        <v>1098348763.8046246</v>
      </c>
      <c r="E150" s="138">
        <f>Size!E23</f>
        <v>62561543.820371151</v>
      </c>
      <c r="F150" s="140">
        <f>Size!F23</f>
        <v>6.0399995880739139E-2</v>
      </c>
      <c r="G150" s="141">
        <f>Size!G23</f>
        <v>43.886145113751994</v>
      </c>
      <c r="H150" s="142">
        <f>Size!H23</f>
        <v>-1.7862155725606002</v>
      </c>
      <c r="I150" s="180">
        <f>Size!I23</f>
        <v>2.7598402634407035</v>
      </c>
      <c r="J150" s="181">
        <f>Size!J23</f>
        <v>8.7023933040656587E-2</v>
      </c>
      <c r="K150" s="140">
        <f>Size!K23</f>
        <v>3.2558890055730656E-2</v>
      </c>
      <c r="L150" s="143">
        <f>Size!L23</f>
        <v>3031267141.6483259</v>
      </c>
      <c r="M150" s="139">
        <f>Size!M23</f>
        <v>262798145.25474739</v>
      </c>
      <c r="N150" s="140">
        <f>Size!N23</f>
        <v>9.492544276171723E-2</v>
      </c>
      <c r="O150" s="144">
        <f>Size!O23</f>
        <v>594747685.39061201</v>
      </c>
      <c r="P150" s="138">
        <f>Size!P23</f>
        <v>23614353.456849217</v>
      </c>
      <c r="Q150" s="140">
        <f>Size!Q23</f>
        <v>4.1346480999270227E-2</v>
      </c>
    </row>
    <row r="151" spans="1:17">
      <c r="A151" s="50"/>
      <c r="B151" s="371"/>
      <c r="C151" s="371"/>
      <c r="D151" s="371"/>
      <c r="E151" s="371"/>
      <c r="F151" s="371"/>
      <c r="G151" s="371"/>
      <c r="H151" s="371"/>
      <c r="I151" s="371"/>
      <c r="J151" s="371"/>
      <c r="K151" s="371"/>
      <c r="L151" s="371"/>
      <c r="M151" s="371"/>
      <c r="N151" s="371"/>
      <c r="O151" s="371"/>
      <c r="P151" s="371"/>
      <c r="Q151" s="371"/>
    </row>
    <row r="152" spans="1:17">
      <c r="A152" s="50"/>
      <c r="B152" s="371"/>
      <c r="C152" s="371"/>
      <c r="D152" s="371"/>
      <c r="E152" s="371"/>
      <c r="F152" s="371"/>
      <c r="G152" s="371"/>
      <c r="H152" s="371"/>
      <c r="I152" s="371"/>
      <c r="J152" s="371"/>
      <c r="K152" s="371"/>
      <c r="L152" s="371"/>
      <c r="M152" s="371"/>
      <c r="N152" s="371"/>
      <c r="O152" s="371"/>
      <c r="P152" s="371"/>
      <c r="Q152" s="371"/>
    </row>
    <row r="153" spans="1:17">
      <c r="A153" s="50"/>
      <c r="B153" s="50"/>
      <c r="C153" s="177" t="s">
        <v>124</v>
      </c>
      <c r="D153" s="177"/>
      <c r="E153" s="177"/>
      <c r="F153" s="177"/>
      <c r="G153" s="177"/>
      <c r="H153" s="177"/>
      <c r="I153" s="175"/>
      <c r="J153" s="175"/>
      <c r="K153" s="175"/>
      <c r="L153" s="369"/>
      <c r="M153" s="369"/>
      <c r="N153" s="369"/>
      <c r="O153" s="369"/>
      <c r="P153" s="369"/>
      <c r="Q153" s="36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8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8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8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8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8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8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8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8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8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8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8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8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8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8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8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8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8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8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8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8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8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8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8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8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8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8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8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8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8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8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8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8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8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8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8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8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8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8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8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0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0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0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0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0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0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0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0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0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0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0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0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0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0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0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0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0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0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8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8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8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8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8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8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8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8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8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8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8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8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8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8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8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8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8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8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8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8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8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8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8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8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8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8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8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8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8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8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8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8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8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8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8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8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8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8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8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8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8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8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8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8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8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8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8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8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8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8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8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8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8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8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8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8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8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8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8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8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8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8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8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8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8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8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8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8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8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8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8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8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8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8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8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8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8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4" priority="3" operator="lessThan">
      <formula>0</formula>
    </cfRule>
  </conditionalFormatting>
  <conditionalFormatting sqref="D57:Q101">
    <cfRule type="cellIs" dxfId="103" priority="2" operator="lessThan">
      <formula>0</formula>
    </cfRule>
  </conditionalFormatting>
  <conditionalFormatting sqref="D107:Q150">
    <cfRule type="cellIs" dxfId="102" priority="1" operator="lessThan">
      <formula>0</formula>
    </cfRule>
  </conditionalFormatting>
  <conditionalFormatting sqref="D155:Q289">
    <cfRule type="cellIs" dxfId="10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topLeftCell="A5" zoomScale="80" zoomScaleNormal="80" workbookViewId="0">
      <selection activeCell="N106" sqref="N106"/>
    </sheetView>
  </sheetViews>
  <sheetFormatPr defaultColWidth="9.1796875" defaultRowHeight="14.5"/>
  <cols>
    <col min="1" max="1" width="9.1796875" style="1"/>
    <col min="2" max="2" width="21.81640625" style="1" customWidth="1"/>
    <col min="3" max="3" width="42" style="145" customWidth="1"/>
    <col min="4" max="4" width="16.36328125" style="1" bestFit="1" customWidth="1"/>
    <col min="5" max="5" width="14.453125" style="1" bestFit="1" customWidth="1"/>
    <col min="6" max="6" width="11.54296875" style="19" bestFit="1" customWidth="1"/>
    <col min="7" max="7" width="12.81640625" style="19" bestFit="1" customWidth="1"/>
    <col min="8" max="8" width="9.54296875" style="19" bestFit="1" customWidth="1"/>
    <col min="9" max="9" width="12.81640625" style="19" customWidth="1"/>
    <col min="10" max="10" width="9.54296875" style="19" bestFit="1" customWidth="1"/>
    <col min="11" max="11" width="11.54296875" style="19" bestFit="1" customWidth="1"/>
    <col min="12" max="12" width="17.6328125" style="1" bestFit="1" customWidth="1"/>
    <col min="13" max="13" width="16.36328125" style="1" bestFit="1" customWidth="1"/>
    <col min="14" max="14" width="11.54296875" style="19" bestFit="1" customWidth="1"/>
    <col min="15" max="15" width="16.36328125" style="1" bestFit="1" customWidth="1"/>
    <col min="16" max="16" width="14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129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352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07-20-2025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3" t="s">
        <v>58</v>
      </c>
      <c r="E5" s="364"/>
      <c r="F5" s="365"/>
      <c r="G5" s="366" t="s">
        <v>20</v>
      </c>
      <c r="H5" s="367"/>
      <c r="I5" s="363" t="s">
        <v>21</v>
      </c>
      <c r="J5" s="364"/>
      <c r="K5" s="365"/>
      <c r="L5" s="366" t="s">
        <v>22</v>
      </c>
      <c r="M5" s="364"/>
      <c r="N5" s="367"/>
      <c r="O5" s="363" t="s">
        <v>23</v>
      </c>
      <c r="P5" s="364"/>
      <c r="Q5" s="365"/>
    </row>
    <row r="6" spans="2:17" s="14" customFormat="1" ht="21.65" customHeight="1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77" t="s">
        <v>11</v>
      </c>
      <c r="D7" s="278">
        <f>'Segment Data'!D21</f>
        <v>336473764.29697609</v>
      </c>
      <c r="E7" s="279">
        <f>'Segment Data'!E21</f>
        <v>29928684.545245171</v>
      </c>
      <c r="F7" s="280">
        <f>'Segment Data'!F21</f>
        <v>9.7632245702603482E-2</v>
      </c>
      <c r="G7" s="281">
        <f>'Segment Data'!G21</f>
        <v>99.968873296882421</v>
      </c>
      <c r="H7" s="282">
        <f>'Segment Data'!H21</f>
        <v>1.9373453088562087E-2</v>
      </c>
      <c r="I7" s="283">
        <f>'Segment Data'!I21</f>
        <v>2.9304550882280651</v>
      </c>
      <c r="J7" s="284">
        <f>'Segment Data'!J21</f>
        <v>0.12258829226538159</v>
      </c>
      <c r="K7" s="280">
        <f>'Segment Data'!K21</f>
        <v>4.3658870300274315E-2</v>
      </c>
      <c r="L7" s="285">
        <f>'Segment Data'!L21</f>
        <v>986021254.63932431</v>
      </c>
      <c r="M7" s="286">
        <f>'Segment Data'!M21</f>
        <v>125283503.73870635</v>
      </c>
      <c r="N7" s="280">
        <f>'Segment Data'!N21</f>
        <v>0.14555362955513237</v>
      </c>
      <c r="O7" s="278">
        <f>'Segment Data'!O21</f>
        <v>341524630.05529612</v>
      </c>
      <c r="P7" s="279">
        <f>'Segment Data'!P21</f>
        <v>21708334.759555042</v>
      </c>
      <c r="Q7" s="280">
        <f>'Segment Data'!Q21</f>
        <v>6.7877513056302755E-2</v>
      </c>
    </row>
    <row r="8" spans="2:17">
      <c r="B8" s="353" t="s">
        <v>54</v>
      </c>
      <c r="C8" s="151" t="s">
        <v>138</v>
      </c>
      <c r="D8" s="77">
        <f>'Segment Data'!D22</f>
        <v>7513817.484867461</v>
      </c>
      <c r="E8" s="76">
        <f>'Segment Data'!E22</f>
        <v>2639176.7170662973</v>
      </c>
      <c r="F8" s="78">
        <f>'Segment Data'!F22</f>
        <v>0.54140947872488421</v>
      </c>
      <c r="G8" s="95">
        <f>'Segment Data'!G22</f>
        <v>2.2324114026841095</v>
      </c>
      <c r="H8" s="81">
        <f>'Segment Data'!H22</f>
        <v>0.64302720165733573</v>
      </c>
      <c r="I8" s="178">
        <f>'Segment Data'!I22</f>
        <v>4.4965823772361393</v>
      </c>
      <c r="J8" s="179">
        <f>'Segment Data'!J22</f>
        <v>-0.47828514141119971</v>
      </c>
      <c r="K8" s="78">
        <f>'Segment Data'!K22</f>
        <v>-9.6140277026159862E-2</v>
      </c>
      <c r="L8" s="79">
        <f>'Segment Data'!L22</f>
        <v>33786499.288223796</v>
      </c>
      <c r="M8" s="80">
        <f>'Segment Data'!M22</f>
        <v>9535807.2674156614</v>
      </c>
      <c r="N8" s="78">
        <f>'Segment Data'!N22</f>
        <v>0.39321794442952512</v>
      </c>
      <c r="O8" s="77">
        <f>'Segment Data'!O22</f>
        <v>12706678.698492527</v>
      </c>
      <c r="P8" s="76">
        <f>'Segment Data'!P22</f>
        <v>2480712.2225501388</v>
      </c>
      <c r="Q8" s="78">
        <f>'Segment Data'!Q22</f>
        <v>0.24258951253030833</v>
      </c>
    </row>
    <row r="9" spans="2:17">
      <c r="B9" s="354"/>
      <c r="C9" s="151" t="s">
        <v>142</v>
      </c>
      <c r="D9" s="77">
        <f>'Segment Data'!D23</f>
        <v>7445391.0071085254</v>
      </c>
      <c r="E9" s="76">
        <f>'Segment Data'!E23</f>
        <v>550740.7868677685</v>
      </c>
      <c r="F9" s="78">
        <f>'Segment Data'!F23</f>
        <v>7.9879438299994998E-2</v>
      </c>
      <c r="G9" s="95">
        <f>'Segment Data'!G23</f>
        <v>2.212081384088076</v>
      </c>
      <c r="H9" s="81">
        <f>'Segment Data'!H23</f>
        <v>-3.5930039448972551E-2</v>
      </c>
      <c r="I9" s="178">
        <f>'Segment Data'!I23</f>
        <v>3.2846395557153811</v>
      </c>
      <c r="J9" s="179">
        <f>'Segment Data'!J23</f>
        <v>2.4528693401926205E-4</v>
      </c>
      <c r="K9" s="78">
        <f>'Segment Data'!K23</f>
        <v>7.4682548423235753E-5</v>
      </c>
      <c r="L9" s="79">
        <f>'Segment Data'!L23</f>
        <v>24455425.80971624</v>
      </c>
      <c r="M9" s="80">
        <f>'Segment Data'!M23</f>
        <v>1810676.1411053427</v>
      </c>
      <c r="N9" s="78">
        <f>'Segment Data'!N23</f>
        <v>7.9960086448437009E-2</v>
      </c>
      <c r="O9" s="77">
        <f>'Segment Data'!O23</f>
        <v>8742095.5944154263</v>
      </c>
      <c r="P9" s="76">
        <f>'Segment Data'!P23</f>
        <v>763921.39913217258</v>
      </c>
      <c r="Q9" s="78">
        <f>'Segment Data'!Q23</f>
        <v>9.5751406328506553E-2</v>
      </c>
    </row>
    <row r="10" spans="2:17">
      <c r="B10" s="354"/>
      <c r="C10" s="151" t="s">
        <v>139</v>
      </c>
      <c r="D10" s="77">
        <f>'Segment Data'!D24</f>
        <v>163606334.8574791</v>
      </c>
      <c r="E10" s="76">
        <f>'Segment Data'!E24</f>
        <v>22750830.412049651</v>
      </c>
      <c r="F10" s="78">
        <f>'Segment Data'!F24</f>
        <v>0.16151893035081089</v>
      </c>
      <c r="G10" s="95">
        <f>'Segment Data'!G24</f>
        <v>48.608666396643727</v>
      </c>
      <c r="H10" s="81">
        <f>'Segment Data'!H24</f>
        <v>2.6825101818122974</v>
      </c>
      <c r="I10" s="178">
        <f>'Segment Data'!I24</f>
        <v>3.1774937720345111</v>
      </c>
      <c r="J10" s="179">
        <f>'Segment Data'!J24</f>
        <v>0.1171524504429029</v>
      </c>
      <c r="K10" s="78">
        <f>'Segment Data'!K24</f>
        <v>3.828084456343412E-2</v>
      </c>
      <c r="L10" s="79">
        <f>'Segment Data'!L24</f>
        <v>519858110.07503259</v>
      </c>
      <c r="M10" s="80">
        <f>'Segment Data'!M24</f>
        <v>88792189.447054386</v>
      </c>
      <c r="N10" s="78">
        <f>'Segment Data'!N24</f>
        <v>0.20598285598105653</v>
      </c>
      <c r="O10" s="77">
        <f>'Segment Data'!O24</f>
        <v>166227295.2694701</v>
      </c>
      <c r="P10" s="76">
        <f>'Segment Data'!P24</f>
        <v>17419780.221568972</v>
      </c>
      <c r="Q10" s="78">
        <f>'Segment Data'!Q24</f>
        <v>0.11706250330140616</v>
      </c>
    </row>
    <row r="11" spans="2:17">
      <c r="B11" s="354"/>
      <c r="C11" s="151" t="s">
        <v>141</v>
      </c>
      <c r="D11" s="77">
        <f>'Segment Data'!D25</f>
        <v>4828213.0261655292</v>
      </c>
      <c r="E11" s="76">
        <f>'Segment Data'!E25</f>
        <v>707773.06029764563</v>
      </c>
      <c r="F11" s="78">
        <f>'Segment Data'!F25</f>
        <v>0.17177123466439539</v>
      </c>
      <c r="G11" s="95">
        <f>'Segment Data'!G25</f>
        <v>1.4344982208986947</v>
      </c>
      <c r="H11" s="81">
        <f>'Segment Data'!H25</f>
        <v>9.1022363910817417E-2</v>
      </c>
      <c r="I11" s="178">
        <f>'Segment Data'!I25</f>
        <v>5.1017106468038182</v>
      </c>
      <c r="J11" s="179">
        <f>'Segment Data'!J25</f>
        <v>0.32471472109726474</v>
      </c>
      <c r="K11" s="78">
        <f>'Segment Data'!K25</f>
        <v>6.7974669886124509E-2</v>
      </c>
      <c r="L11" s="79">
        <f>'Segment Data'!L25</f>
        <v>24632145.800625563</v>
      </c>
      <c r="M11" s="80">
        <f>'Segment Data'!M25</f>
        <v>4948820.8715562336</v>
      </c>
      <c r="N11" s="78">
        <f>'Segment Data'!N25</f>
        <v>0.25142199752276428</v>
      </c>
      <c r="O11" s="77">
        <f>'Segment Data'!O25</f>
        <v>9822977.4723269939</v>
      </c>
      <c r="P11" s="76">
        <f>'Segment Data'!P25</f>
        <v>1212974.8276767638</v>
      </c>
      <c r="Q11" s="78">
        <f>'Segment Data'!Q25</f>
        <v>0.14087972765379322</v>
      </c>
    </row>
    <row r="12" spans="2:17" ht="15" thickBot="1">
      <c r="B12" s="355"/>
      <c r="C12" s="151" t="s">
        <v>140</v>
      </c>
      <c r="D12" s="144">
        <f>'Segment Data'!D26</f>
        <v>153080007.92137468</v>
      </c>
      <c r="E12" s="138">
        <f>'Segment Data'!E26</f>
        <v>3280163.568963021</v>
      </c>
      <c r="F12" s="140">
        <f>'Segment Data'!F26</f>
        <v>2.1896975815584103E-2</v>
      </c>
      <c r="G12" s="141">
        <f>'Segment Data'!G26</f>
        <v>45.481215892573509</v>
      </c>
      <c r="H12" s="142">
        <f>'Segment Data'!H26</f>
        <v>-3.3612562548437168</v>
      </c>
      <c r="I12" s="180">
        <f>'Segment Data'!I26</f>
        <v>2.5038480130115475</v>
      </c>
      <c r="J12" s="181">
        <f>'Segment Data'!J26</f>
        <v>7.9993267208497532E-2</v>
      </c>
      <c r="K12" s="140">
        <f>'Segment Data'!K26</f>
        <v>3.3002500396117948E-2</v>
      </c>
      <c r="L12" s="143">
        <f>'Segment Data'!L26</f>
        <v>383289073.66572595</v>
      </c>
      <c r="M12" s="139">
        <f>'Segment Data'!M26</f>
        <v>20196010.011574745</v>
      </c>
      <c r="N12" s="140">
        <f>'Segment Data'!N26</f>
        <v>5.5622131164729693E-2</v>
      </c>
      <c r="O12" s="144">
        <f>'Segment Data'!O26</f>
        <v>144025583.02059108</v>
      </c>
      <c r="P12" s="138">
        <f>'Segment Data'!P26</f>
        <v>-169053.91137316823</v>
      </c>
      <c r="Q12" s="140">
        <f>'Segment Data'!Q26</f>
        <v>-1.1724008255101291E-3</v>
      </c>
    </row>
    <row r="13" spans="2:17">
      <c r="B13" s="359" t="s">
        <v>55</v>
      </c>
      <c r="C13" s="150" t="s">
        <v>67</v>
      </c>
      <c r="D13" s="116">
        <f>'Type Data'!D15</f>
        <v>272884276.15469372</v>
      </c>
      <c r="E13" s="110">
        <f>'Type Data'!E15</f>
        <v>22290982.24928087</v>
      </c>
      <c r="F13" s="112">
        <f>'Type Data'!F15</f>
        <v>8.8952828313492951E-2</v>
      </c>
      <c r="G13" s="113">
        <f>'Type Data'!G15</f>
        <v>81.075960512458934</v>
      </c>
      <c r="H13" s="114">
        <f>'Type Data'!H15</f>
        <v>-0.63037256696942734</v>
      </c>
      <c r="I13" s="182">
        <f>'Type Data'!I15</f>
        <v>2.8926020320878791</v>
      </c>
      <c r="J13" s="183">
        <f>'Type Data'!J15</f>
        <v>0.10593529192603324</v>
      </c>
      <c r="K13" s="112">
        <f>'Type Data'!K15</f>
        <v>3.8015055908651875E-2</v>
      </c>
      <c r="L13" s="115">
        <f>'Type Data'!L15</f>
        <v>789345611.72989702</v>
      </c>
      <c r="M13" s="111">
        <f>'Type Data'!M15</f>
        <v>91025614.296080828</v>
      </c>
      <c r="N13" s="112">
        <f>'Type Data'!N15</f>
        <v>0.13034943096371496</v>
      </c>
      <c r="O13" s="116">
        <f>'Type Data'!O15</f>
        <v>271169741.16486681</v>
      </c>
      <c r="P13" s="110">
        <f>'Type Data'!P15</f>
        <v>15259741.157519072</v>
      </c>
      <c r="Q13" s="112">
        <f>'Type Data'!Q15</f>
        <v>5.9629327330236924E-2</v>
      </c>
    </row>
    <row r="14" spans="2:17">
      <c r="B14" s="357"/>
      <c r="C14" s="151" t="s">
        <v>68</v>
      </c>
      <c r="D14" s="77">
        <f>'Type Data'!D16</f>
        <v>44749966.339114115</v>
      </c>
      <c r="E14" s="76">
        <f>'Type Data'!E16</f>
        <v>7049120.3572083861</v>
      </c>
      <c r="F14" s="78">
        <f>'Type Data'!F16</f>
        <v>0.18697512412829051</v>
      </c>
      <c r="G14" s="95">
        <f>'Type Data'!G16</f>
        <v>13.295549875461289</v>
      </c>
      <c r="H14" s="81">
        <f>'Type Data'!H16</f>
        <v>1.0031304289276459</v>
      </c>
      <c r="I14" s="178">
        <f>'Type Data'!I16</f>
        <v>3.0161469178254703</v>
      </c>
      <c r="J14" s="179">
        <f>'Type Data'!J16</f>
        <v>0.18620396610316092</v>
      </c>
      <c r="K14" s="78">
        <f>'Type Data'!K16</f>
        <v>6.5797780831531177E-2</v>
      </c>
      <c r="L14" s="79">
        <f>'Type Data'!L16</f>
        <v>134972473.04651257</v>
      </c>
      <c r="M14" s="80">
        <f>'Type Data'!M16</f>
        <v>28281229.686050102</v>
      </c>
      <c r="N14" s="78">
        <f>'Type Data'!N16</f>
        <v>0.26507545319816311</v>
      </c>
      <c r="O14" s="77">
        <f>'Type Data'!O16</f>
        <v>37336941.218542755</v>
      </c>
      <c r="P14" s="76">
        <f>'Type Data'!P16</f>
        <v>7048498.8006004617</v>
      </c>
      <c r="Q14" s="78">
        <f>'Type Data'!Q16</f>
        <v>0.23271248826004556</v>
      </c>
    </row>
    <row r="15" spans="2:17">
      <c r="B15" s="357"/>
      <c r="C15" s="151" t="s">
        <v>69</v>
      </c>
      <c r="D15" s="77">
        <f>'Type Data'!D17</f>
        <v>17846165.214605968</v>
      </c>
      <c r="E15" s="76">
        <f>'Type Data'!E17</f>
        <v>561744.34658413008</v>
      </c>
      <c r="F15" s="78">
        <f>'Type Data'!F17</f>
        <v>3.2500038669124376E-2</v>
      </c>
      <c r="G15" s="95">
        <f>'Type Data'!G17</f>
        <v>5.3022292329441143</v>
      </c>
      <c r="H15" s="81">
        <f>'Type Data'!H17</f>
        <v>-0.33338306345145874</v>
      </c>
      <c r="I15" s="178">
        <f>'Type Data'!I17</f>
        <v>3.2838951319654215</v>
      </c>
      <c r="J15" s="179">
        <f>'Type Data'!J17</f>
        <v>0.22899341657047856</v>
      </c>
      <c r="K15" s="78">
        <f>'Type Data'!K17</f>
        <v>7.4959340071886371E-2</v>
      </c>
      <c r="L15" s="79">
        <f>'Type Data'!L17</f>
        <v>58604935.072495177</v>
      </c>
      <c r="M15" s="80">
        <f>'Type Data'!M17</f>
        <v>5802728.1131671146</v>
      </c>
      <c r="N15" s="78">
        <f>'Type Data'!N17</f>
        <v>0.10989556019195902</v>
      </c>
      <c r="O15" s="77">
        <f>'Type Data'!O17</f>
        <v>29044521.3176229</v>
      </c>
      <c r="P15" s="76">
        <f>'Type Data'!P17</f>
        <v>-707255.5672451891</v>
      </c>
      <c r="Q15" s="78">
        <f>'Type Data'!Q17</f>
        <v>-2.3771876549830644E-2</v>
      </c>
    </row>
    <row r="16" spans="2:17" ht="15" thickBot="1">
      <c r="B16" s="360"/>
      <c r="C16" s="152" t="s">
        <v>70</v>
      </c>
      <c r="D16" s="144">
        <f>'Type Data'!D18</f>
        <v>993356.58856591582</v>
      </c>
      <c r="E16" s="138">
        <f>'Type Data'!E18</f>
        <v>26837.592170164105</v>
      </c>
      <c r="F16" s="140">
        <f>'Type Data'!F18</f>
        <v>2.7767268176046446E-2</v>
      </c>
      <c r="G16" s="141">
        <f>'Type Data'!G18</f>
        <v>0.29513367601915536</v>
      </c>
      <c r="H16" s="142">
        <f>'Type Data'!H18</f>
        <v>-2.0001345418863725E-2</v>
      </c>
      <c r="I16" s="180">
        <f>'Type Data'!I18</f>
        <v>3.1189552936801141</v>
      </c>
      <c r="J16" s="181">
        <f>'Type Data'!J18</f>
        <v>9.3351908836183384E-2</v>
      </c>
      <c r="K16" s="140">
        <f>'Type Data'!K18</f>
        <v>3.0853980830338985E-2</v>
      </c>
      <c r="L16" s="143">
        <f>'Type Data'!L18</f>
        <v>3098234.7904196824</v>
      </c>
      <c r="M16" s="139">
        <f>'Type Data'!M18</f>
        <v>173931.64340873715</v>
      </c>
      <c r="N16" s="140">
        <f>'Type Data'!N18</f>
        <v>5.9477979766400103E-2</v>
      </c>
      <c r="O16" s="144">
        <f>'Type Data'!O18</f>
        <v>3973426.3542636633</v>
      </c>
      <c r="P16" s="138">
        <f>'Type Data'!P18</f>
        <v>107350.36868065642</v>
      </c>
      <c r="Q16" s="140">
        <f>'Type Data'!Q18</f>
        <v>2.7767268176046446E-2</v>
      </c>
    </row>
    <row r="17" spans="2:17" ht="15" customHeight="1" thickBot="1">
      <c r="B17" s="94" t="s">
        <v>71</v>
      </c>
      <c r="C17" s="153" t="s">
        <v>72</v>
      </c>
      <c r="D17" s="137">
        <f>Granola!D6</f>
        <v>20448.102469281162</v>
      </c>
      <c r="E17" s="131">
        <f>Granola!E6</f>
        <v>-286954.77379771072</v>
      </c>
      <c r="F17" s="133">
        <f>Granola!F6</f>
        <v>-0.93348109582578798</v>
      </c>
      <c r="G17" s="134">
        <f>Granola!G6</f>
        <v>6.0752842623088528E-3</v>
      </c>
      <c r="H17" s="135">
        <f>Granola!H6</f>
        <v>-9.4153901468916376E-2</v>
      </c>
      <c r="I17" s="184">
        <f>Granola!I6</f>
        <v>3.9891997122776042</v>
      </c>
      <c r="J17" s="185">
        <f>Granola!J6</f>
        <v>0.11879033096357938</v>
      </c>
      <c r="K17" s="133">
        <f>Granola!K6</f>
        <v>3.0691929266471917E-2</v>
      </c>
      <c r="L17" s="136">
        <f>Granola!L6</f>
        <v>81571.564487079377</v>
      </c>
      <c r="M17" s="132">
        <f>Granola!M6</f>
        <v>-1108203.4116596004</v>
      </c>
      <c r="N17" s="133">
        <f>Granola!N6</f>
        <v>-0.93143950232398987</v>
      </c>
      <c r="O17" s="137">
        <f>Granola!O6</f>
        <v>41718.512980341911</v>
      </c>
      <c r="P17" s="131">
        <f>Granola!P6</f>
        <v>-563751.15225467528</v>
      </c>
      <c r="Q17" s="133">
        <f>Granola!Q6</f>
        <v>-0.9310972698126031</v>
      </c>
    </row>
    <row r="18" spans="2:17">
      <c r="B18" s="356" t="s">
        <v>73</v>
      </c>
      <c r="C18" s="154" t="s">
        <v>14</v>
      </c>
      <c r="D18" s="125">
        <f>'NB vs PL'!D9</f>
        <v>271588955.22094744</v>
      </c>
      <c r="E18" s="117">
        <f>'NB vs PL'!E9</f>
        <v>23792475.555551082</v>
      </c>
      <c r="F18" s="121">
        <f>'NB vs PL'!F9</f>
        <v>9.6016196790521202E-2</v>
      </c>
      <c r="G18" s="122">
        <f>'NB vs PL'!G9</f>
        <v>80.691110969805791</v>
      </c>
      <c r="H18" s="123">
        <f>'NB vs PL'!H9</f>
        <v>-0.10331647841150016</v>
      </c>
      <c r="I18" s="186">
        <f>'NB vs PL'!I9</f>
        <v>3.1823300478418322</v>
      </c>
      <c r="J18" s="187">
        <f>'NB vs PL'!J9</f>
        <v>0.13016617749050496</v>
      </c>
      <c r="K18" s="121">
        <f>'NB vs PL'!K9</f>
        <v>4.2647178532888491E-2</v>
      </c>
      <c r="L18" s="124">
        <f>'NB vs PL'!L9</f>
        <v>864285692.86159086</v>
      </c>
      <c r="M18" s="118">
        <f>'NB vs PL'!M9</f>
        <v>107970230.42662072</v>
      </c>
      <c r="N18" s="121">
        <f>'NB vs PL'!N9</f>
        <v>0.14275819520998392</v>
      </c>
      <c r="O18" s="125">
        <f>'NB vs PL'!O9</f>
        <v>294532570.96097106</v>
      </c>
      <c r="P18" s="117">
        <f>'NB vs PL'!P9</f>
        <v>20469991.772933602</v>
      </c>
      <c r="Q18" s="121">
        <f>'NB vs PL'!Q9</f>
        <v>7.4690940417987198E-2</v>
      </c>
    </row>
    <row r="19" spans="2:17" ht="15" thickBot="1">
      <c r="B19" s="358"/>
      <c r="C19" s="155" t="s">
        <v>13</v>
      </c>
      <c r="D19" s="130">
        <f>'NB vs PL'!D10</f>
        <v>64989574.875852592</v>
      </c>
      <c r="E19" s="119">
        <f>'NB vs PL'!E10</f>
        <v>6086090.8287550882</v>
      </c>
      <c r="F19" s="126">
        <f>'NB vs PL'!F10</f>
        <v>0.10332310434963113</v>
      </c>
      <c r="G19" s="127">
        <f>'NB vs PL'!G10</f>
        <v>19.308889030195186</v>
      </c>
      <c r="H19" s="128">
        <f>'NB vs PL'!H10</f>
        <v>0.1033164784111662</v>
      </c>
      <c r="I19" s="188">
        <f>'NB vs PL'!I10</f>
        <v>1.8812759496248916</v>
      </c>
      <c r="J19" s="189">
        <f>'NB vs PL'!J10</f>
        <v>9.610142820691836E-2</v>
      </c>
      <c r="K19" s="126">
        <f>'NB vs PL'!K10</f>
        <v>5.3833071811143988E-2</v>
      </c>
      <c r="L19" s="129">
        <f>'NB vs PL'!L10</f>
        <v>122263324.19028759</v>
      </c>
      <c r="M19" s="120">
        <f>'NB vs PL'!M10</f>
        <v>17110325.246659085</v>
      </c>
      <c r="N19" s="126">
        <f>'NB vs PL'!N10</f>
        <v>0.16271837625697924</v>
      </c>
      <c r="O19" s="130">
        <f>'NB vs PL'!O10</f>
        <v>47092811.264544725</v>
      </c>
      <c r="P19" s="119">
        <f>'NB vs PL'!P10</f>
        <v>1094572.2308645323</v>
      </c>
      <c r="Q19" s="126">
        <f>'NB vs PL'!Q10</f>
        <v>2.379595945103637E-2</v>
      </c>
    </row>
    <row r="20" spans="2:17">
      <c r="B20" s="359" t="s">
        <v>56</v>
      </c>
      <c r="C20" s="150" t="s">
        <v>63</v>
      </c>
      <c r="D20" s="116">
        <f>Package!D15</f>
        <v>159837477.65594599</v>
      </c>
      <c r="E20" s="110">
        <f>Package!E15</f>
        <v>6166784.4600178599</v>
      </c>
      <c r="F20" s="112">
        <f>Package!F15</f>
        <v>4.0129866871592035E-2</v>
      </c>
      <c r="G20" s="113">
        <f>Package!G15</f>
        <v>47.488910718689702</v>
      </c>
      <c r="H20" s="114">
        <f>Package!H15</f>
        <v>-2.6156577122292717</v>
      </c>
      <c r="I20" s="182">
        <f>Package!I15</f>
        <v>3.1239943336663618</v>
      </c>
      <c r="J20" s="183">
        <f>Package!J15</f>
        <v>0.14445504979406421</v>
      </c>
      <c r="K20" s="112">
        <f>Package!K15</f>
        <v>4.8482344426862577E-2</v>
      </c>
      <c r="L20" s="115">
        <f>Package!L15</f>
        <v>499331374.50469899</v>
      </c>
      <c r="M20" s="111">
        <f>Package!M15</f>
        <v>41463507.347543716</v>
      </c>
      <c r="N20" s="112">
        <f>Package!N15</f>
        <v>9.0557801325927251E-2</v>
      </c>
      <c r="O20" s="116">
        <f>Package!O15</f>
        <v>231581890.65086204</v>
      </c>
      <c r="P20" s="110">
        <f>Package!P15</f>
        <v>6600670.3668785393</v>
      </c>
      <c r="Q20" s="112">
        <f>Package!Q15</f>
        <v>2.9338761513280152E-2</v>
      </c>
    </row>
    <row r="21" spans="2:17">
      <c r="B21" s="357"/>
      <c r="C21" s="151" t="s">
        <v>64</v>
      </c>
      <c r="D21" s="77">
        <f>Package!D16</f>
        <v>113787653.065999</v>
      </c>
      <c r="E21" s="76">
        <f>Package!E16</f>
        <v>15944358.781494752</v>
      </c>
      <c r="F21" s="78">
        <f>Package!F16</f>
        <v>0.16295811479049832</v>
      </c>
      <c r="G21" s="95">
        <f>Package!G16</f>
        <v>33.807163229714838</v>
      </c>
      <c r="H21" s="81">
        <f>Package!H16</f>
        <v>1.905205009652704</v>
      </c>
      <c r="I21" s="178">
        <f>Package!I16</f>
        <v>2.5214426193246373</v>
      </c>
      <c r="J21" s="179">
        <f>Package!J16</f>
        <v>0.10481610940469466</v>
      </c>
      <c r="K21" s="78">
        <f>Package!K16</f>
        <v>4.3372903911480708E-2</v>
      </c>
      <c r="L21" s="79">
        <f>Package!L16</f>
        <v>286909037.99353564</v>
      </c>
      <c r="M21" s="80">
        <f>Package!M16</f>
        <v>50458339.207704276</v>
      </c>
      <c r="N21" s="78">
        <f>Package!N16</f>
        <v>0.21339898535638352</v>
      </c>
      <c r="O21" s="77">
        <f>Package!O16</f>
        <v>55741775.110304594</v>
      </c>
      <c r="P21" s="76">
        <f>Package!P16</f>
        <v>7333740.8179553077</v>
      </c>
      <c r="Q21" s="78">
        <f>Package!Q16</f>
        <v>0.15149842221778417</v>
      </c>
    </row>
    <row r="22" spans="2:17">
      <c r="B22" s="357"/>
      <c r="C22" s="151" t="s">
        <v>65</v>
      </c>
      <c r="D22" s="77">
        <f>Package!D17</f>
        <v>11399979.707833439</v>
      </c>
      <c r="E22" s="76">
        <f>Package!E17</f>
        <v>-316183.40904206969</v>
      </c>
      <c r="F22" s="78">
        <f>Package!F17</f>
        <v>-2.6986941534353624E-2</v>
      </c>
      <c r="G22" s="95">
        <f>Package!G17</f>
        <v>3.3870192803310748</v>
      </c>
      <c r="H22" s="81">
        <f>Package!H17</f>
        <v>-0.43305391924015391</v>
      </c>
      <c r="I22" s="178">
        <f>Package!I17</f>
        <v>2.4367664607161643</v>
      </c>
      <c r="J22" s="179">
        <f>Package!J17</f>
        <v>-5.7027592126590587E-2</v>
      </c>
      <c r="K22" s="78">
        <f>Package!K17</f>
        <v>-2.2867803402443369E-2</v>
      </c>
      <c r="L22" s="79">
        <f>Package!L17</f>
        <v>27779088.204893384</v>
      </c>
      <c r="M22" s="80">
        <f>Package!M17</f>
        <v>-1438609.6981063969</v>
      </c>
      <c r="N22" s="78">
        <f>Package!N17</f>
        <v>-4.9237612863356178E-2</v>
      </c>
      <c r="O22" s="77">
        <f>Package!O17</f>
        <v>6972507.6956444979</v>
      </c>
      <c r="P22" s="76">
        <f>Package!P17</f>
        <v>-61723.892999780364</v>
      </c>
      <c r="Q22" s="78">
        <f>Package!Q17</f>
        <v>-8.7747882937810034E-3</v>
      </c>
    </row>
    <row r="23" spans="2:17" ht="15" thickBot="1">
      <c r="B23" s="360"/>
      <c r="C23" s="152" t="s">
        <v>66</v>
      </c>
      <c r="D23" s="144">
        <f>Package!D18</f>
        <v>44794706.177702047</v>
      </c>
      <c r="E23" s="138">
        <f>Package!E18</f>
        <v>7052454.2116680071</v>
      </c>
      <c r="F23" s="140">
        <f>Package!F18</f>
        <v>0.18685833102950056</v>
      </c>
      <c r="G23" s="141">
        <f>Package!G18</f>
        <v>13.308842416306089</v>
      </c>
      <c r="H23" s="142">
        <f>Package!H18</f>
        <v>1.0029224842728368</v>
      </c>
      <c r="I23" s="180">
        <f>Package!I18</f>
        <v>3.0143345600600226</v>
      </c>
      <c r="J23" s="181">
        <f>Package!J18</f>
        <v>0.18633348809202444</v>
      </c>
      <c r="K23" s="140">
        <f>Package!K18</f>
        <v>6.5888761478564595E-2</v>
      </c>
      <c r="L23" s="143">
        <f>Package!L18</f>
        <v>135026230.93918148</v>
      </c>
      <c r="M23" s="139">
        <f>Package!M18</f>
        <v>28291101.920750916</v>
      </c>
      <c r="N23" s="140">
        <f>Package!N18</f>
        <v>0.26505895651155048</v>
      </c>
      <c r="O23" s="144">
        <f>Package!O18</f>
        <v>37351666.139398277</v>
      </c>
      <c r="P23" s="138">
        <f>Package!P18</f>
        <v>7050806.5933770277</v>
      </c>
      <c r="Q23" s="140">
        <f>Package!Q18</f>
        <v>0.23269328656067303</v>
      </c>
    </row>
    <row r="24" spans="2:17">
      <c r="B24" s="356" t="s">
        <v>74</v>
      </c>
      <c r="C24" s="156" t="s">
        <v>75</v>
      </c>
      <c r="D24" s="116">
        <f>Flavor!D42</f>
        <v>27861123.039079789</v>
      </c>
      <c r="E24" s="110">
        <f>Flavor!E42</f>
        <v>359437.58154830709</v>
      </c>
      <c r="F24" s="112">
        <f>Flavor!F42</f>
        <v>1.306965647990397E-2</v>
      </c>
      <c r="G24" s="113">
        <f>Flavor!G42</f>
        <v>8.2777481472354175</v>
      </c>
      <c r="H24" s="114">
        <f>Flavor!H42</f>
        <v>-0.68921915352122909</v>
      </c>
      <c r="I24" s="182">
        <f>Flavor!I42</f>
        <v>3.0109795929292762</v>
      </c>
      <c r="J24" s="183">
        <f>Flavor!J42</f>
        <v>0.11313263629951997</v>
      </c>
      <c r="K24" s="112">
        <f>Flavor!K42</f>
        <v>3.9040238491785326E-2</v>
      </c>
      <c r="L24" s="115">
        <f>Flavor!L42</f>
        <v>83889272.906760946</v>
      </c>
      <c r="M24" s="111">
        <f>Flavor!M42</f>
        <v>4193597.4014645219</v>
      </c>
      <c r="N24" s="112">
        <f>Flavor!N42</f>
        <v>5.2620137477670581E-2</v>
      </c>
      <c r="O24" s="116">
        <f>Flavor!O42</f>
        <v>32824810.923592091</v>
      </c>
      <c r="P24" s="110">
        <f>Flavor!P42</f>
        <v>-499192.9118504487</v>
      </c>
      <c r="Q24" s="112">
        <f>Flavor!Q42</f>
        <v>-1.4979980026275239E-2</v>
      </c>
    </row>
    <row r="25" spans="2:17">
      <c r="B25" s="357"/>
      <c r="C25" s="151" t="s">
        <v>76</v>
      </c>
      <c r="D25" s="77">
        <f>Flavor!D43</f>
        <v>51790266.85792692</v>
      </c>
      <c r="E25" s="76">
        <f>Flavor!E43</f>
        <v>-799853.66947177052</v>
      </c>
      <c r="F25" s="78">
        <f>Flavor!F43</f>
        <v>-1.5209200158707725E-2</v>
      </c>
      <c r="G25" s="95">
        <f>Flavor!G43</f>
        <v>15.387275844074948</v>
      </c>
      <c r="H25" s="81">
        <f>Flavor!H43</f>
        <v>-1.7598147166198306</v>
      </c>
      <c r="I25" s="178">
        <f>Flavor!I43</f>
        <v>2.6033323995343212</v>
      </c>
      <c r="J25" s="179">
        <f>Flavor!J43</f>
        <v>0.10979484086434788</v>
      </c>
      <c r="K25" s="78">
        <f>Flavor!K43</f>
        <v>4.4031757405295024E-2</v>
      </c>
      <c r="L25" s="79">
        <f>Flavor!L43</f>
        <v>134827279.69176972</v>
      </c>
      <c r="M25" s="80">
        <f>Flavor!M43</f>
        <v>3691838.9417203516</v>
      </c>
      <c r="N25" s="78">
        <f>Flavor!N43</f>
        <v>2.8152869434870616E-2</v>
      </c>
      <c r="O25" s="77">
        <f>Flavor!O43</f>
        <v>41052698.816337466</v>
      </c>
      <c r="P25" s="76">
        <f>Flavor!P43</f>
        <v>2369095.6387939528</v>
      </c>
      <c r="Q25" s="78">
        <f>Flavor!Q43</f>
        <v>6.1242889601588427E-2</v>
      </c>
    </row>
    <row r="26" spans="2:17">
      <c r="B26" s="357"/>
      <c r="C26" s="151" t="s">
        <v>77</v>
      </c>
      <c r="D26" s="77">
        <f>Flavor!D44</f>
        <v>53904817.471110769</v>
      </c>
      <c r="E26" s="76">
        <f>Flavor!E44</f>
        <v>4157991.4392214492</v>
      </c>
      <c r="F26" s="78">
        <f>Flavor!F44</f>
        <v>8.3583049832285636E-2</v>
      </c>
      <c r="G26" s="95">
        <f>Flavor!G44</f>
        <v>16.015524655006448</v>
      </c>
      <c r="H26" s="81">
        <f>Flavor!H44</f>
        <v>-0.20450531491018609</v>
      </c>
      <c r="I26" s="178">
        <f>Flavor!I44</f>
        <v>2.9963924603538543</v>
      </c>
      <c r="J26" s="179">
        <f>Flavor!J44</f>
        <v>0.12822307080388029</v>
      </c>
      <c r="K26" s="78">
        <f>Flavor!K44</f>
        <v>4.4705543288710348E-2</v>
      </c>
      <c r="L26" s="79">
        <f>Flavor!L44</f>
        <v>161519988.64718702</v>
      </c>
      <c r="M26" s="80">
        <f>Flavor!M44</f>
        <v>18837664.995254278</v>
      </c>
      <c r="N26" s="78">
        <f>Flavor!N44</f>
        <v>0.13202521877347564</v>
      </c>
      <c r="O26" s="77">
        <f>Flavor!O44</f>
        <v>46473687.399836123</v>
      </c>
      <c r="P26" s="76">
        <f>Flavor!P44</f>
        <v>2766643.3259727582</v>
      </c>
      <c r="Q26" s="78">
        <f>Flavor!Q44</f>
        <v>6.3299712542839282E-2</v>
      </c>
    </row>
    <row r="27" spans="2:17">
      <c r="B27" s="357"/>
      <c r="C27" s="151" t="s">
        <v>78</v>
      </c>
      <c r="D27" s="77">
        <f>Flavor!D45</f>
        <v>7541760.811515674</v>
      </c>
      <c r="E27" s="76">
        <f>Flavor!E45</f>
        <v>205471.95581050403</v>
      </c>
      <c r="F27" s="78">
        <f>Flavor!F45</f>
        <v>2.8007615274133573E-2</v>
      </c>
      <c r="G27" s="95">
        <f>Flavor!G45</f>
        <v>2.2407135741387716</v>
      </c>
      <c r="H27" s="81">
        <f>Flavor!H45</f>
        <v>-0.15129481311439186</v>
      </c>
      <c r="I27" s="178">
        <f>Flavor!I45</f>
        <v>3.2393633817014575</v>
      </c>
      <c r="J27" s="179">
        <f>Flavor!J45</f>
        <v>0.36952293409953185</v>
      </c>
      <c r="K27" s="78">
        <f>Flavor!K45</f>
        <v>0.12876079379545641</v>
      </c>
      <c r="L27" s="79">
        <f>Flavor!L45</f>
        <v>24430503.806374941</v>
      </c>
      <c r="M27" s="80">
        <f>Flavor!M45</f>
        <v>3376525.3129809983</v>
      </c>
      <c r="N27" s="78">
        <f>Flavor!N45</f>
        <v>0.16037469184460518</v>
      </c>
      <c r="O27" s="77">
        <f>Flavor!O45</f>
        <v>8355744.6592581272</v>
      </c>
      <c r="P27" s="76">
        <f>Flavor!P45</f>
        <v>1155063.5864703851</v>
      </c>
      <c r="Q27" s="78">
        <f>Flavor!Q45</f>
        <v>0.16041032435605462</v>
      </c>
    </row>
    <row r="28" spans="2:17">
      <c r="B28" s="357"/>
      <c r="C28" s="151" t="s">
        <v>79</v>
      </c>
      <c r="D28" s="77">
        <f>Flavor!D46</f>
        <v>67523197.584705219</v>
      </c>
      <c r="E28" s="76">
        <f>Flavor!E46</f>
        <v>11170140.060856834</v>
      </c>
      <c r="F28" s="78">
        <f>Flavor!F46</f>
        <v>0.19821710749464971</v>
      </c>
      <c r="G28" s="95">
        <f>Flavor!G46</f>
        <v>20.061647296779807</v>
      </c>
      <c r="H28" s="81">
        <f>Flavor!H46</f>
        <v>1.6876452780917752</v>
      </c>
      <c r="I28" s="178">
        <f>Flavor!I46</f>
        <v>2.7107416847616785</v>
      </c>
      <c r="J28" s="179">
        <f>Flavor!J46</f>
        <v>0.10365521946538392</v>
      </c>
      <c r="K28" s="78">
        <f>Flavor!K46</f>
        <v>3.9759026348059202E-2</v>
      </c>
      <c r="L28" s="79">
        <f>Flavor!L46</f>
        <v>183037946.38125953</v>
      </c>
      <c r="M28" s="80">
        <f>Flavor!M46</f>
        <v>36120652.832770884</v>
      </c>
      <c r="N28" s="78">
        <f>Flavor!N46</f>
        <v>0.2458570530422248</v>
      </c>
      <c r="O28" s="77">
        <f>Flavor!O46</f>
        <v>41468508.66101712</v>
      </c>
      <c r="P28" s="76">
        <f>Flavor!P46</f>
        <v>6161836.841121003</v>
      </c>
      <c r="Q28" s="78">
        <f>Flavor!Q46</f>
        <v>0.17452329895475074</v>
      </c>
    </row>
    <row r="29" spans="2:17">
      <c r="B29" s="357"/>
      <c r="C29" s="151" t="s">
        <v>80</v>
      </c>
      <c r="D29" s="77">
        <f>Flavor!D47</f>
        <v>11279111.28635329</v>
      </c>
      <c r="E29" s="76">
        <f>Flavor!E47</f>
        <v>123199.94841878116</v>
      </c>
      <c r="F29" s="78">
        <f>Flavor!F47</f>
        <v>1.1043467869796762E-2</v>
      </c>
      <c r="G29" s="95">
        <f>Flavor!G47</f>
        <v>3.351108367818211</v>
      </c>
      <c r="H29" s="81">
        <f>Flavor!H47</f>
        <v>-0.28629386819652902</v>
      </c>
      <c r="I29" s="178">
        <f>Flavor!I47</f>
        <v>3.0630693248352934</v>
      </c>
      <c r="J29" s="179">
        <f>Flavor!J47</f>
        <v>0.21777313376336638</v>
      </c>
      <c r="K29" s="78">
        <f>Flavor!K47</f>
        <v>7.6537948648967638E-2</v>
      </c>
      <c r="L29" s="79">
        <f>Flavor!L47</f>
        <v>34548699.792632312</v>
      </c>
      <c r="M29" s="80">
        <f>Flavor!M47</f>
        <v>2806827.75487113</v>
      </c>
      <c r="N29" s="78">
        <f>Flavor!N47</f>
        <v>8.8426660895489548E-2</v>
      </c>
      <c r="O29" s="77">
        <f>Flavor!O47</f>
        <v>20700889.468477488</v>
      </c>
      <c r="P29" s="76">
        <f>Flavor!P47</f>
        <v>696920.1992347762</v>
      </c>
      <c r="Q29" s="78">
        <f>Flavor!Q47</f>
        <v>3.4839095674193639E-2</v>
      </c>
    </row>
    <row r="30" spans="2:17">
      <c r="B30" s="357"/>
      <c r="C30" s="151" t="s">
        <v>81</v>
      </c>
      <c r="D30" s="77">
        <f>Flavor!D48</f>
        <v>1495784.5891231396</v>
      </c>
      <c r="E30" s="76">
        <f>Flavor!E48</f>
        <v>516494.25885529199</v>
      </c>
      <c r="F30" s="78">
        <f>Flavor!F48</f>
        <v>0.52741688842574874</v>
      </c>
      <c r="G30" s="95">
        <f>Flavor!G48</f>
        <v>0.44440879478942602</v>
      </c>
      <c r="H30" s="81">
        <f>Flavor!H48</f>
        <v>0.12510966008660468</v>
      </c>
      <c r="I30" s="178">
        <f>Flavor!I48</f>
        <v>3.8281379451468944</v>
      </c>
      <c r="J30" s="179">
        <f>Flavor!J48</f>
        <v>0.24067431848520515</v>
      </c>
      <c r="K30" s="78">
        <f>Flavor!K48</f>
        <v>6.7087598239752577E-2</v>
      </c>
      <c r="L30" s="79">
        <f>Flavor!L48</f>
        <v>5726069.7433882477</v>
      </c>
      <c r="M30" s="80">
        <f>Flavor!M48</f>
        <v>2212901.3036108315</v>
      </c>
      <c r="N30" s="78">
        <f>Flavor!N48</f>
        <v>0.62988761898106838</v>
      </c>
      <c r="O30" s="77">
        <f>Flavor!O48</f>
        <v>2608743.1475753784</v>
      </c>
      <c r="P30" s="76">
        <f>Flavor!P48</f>
        <v>791800.29898568848</v>
      </c>
      <c r="Q30" s="78">
        <f>Flavor!Q48</f>
        <v>0.43578712428972843</v>
      </c>
    </row>
    <row r="31" spans="2:17">
      <c r="B31" s="357"/>
      <c r="C31" s="151" t="s">
        <v>82</v>
      </c>
      <c r="D31" s="77">
        <f>Flavor!D49</f>
        <v>7067135.7226462178</v>
      </c>
      <c r="E31" s="76">
        <f>Flavor!E49</f>
        <v>-207445.63372500706</v>
      </c>
      <c r="F31" s="78">
        <f>Flavor!F49</f>
        <v>-2.8516504739248258E-2</v>
      </c>
      <c r="G31" s="95">
        <f>Flavor!G49</f>
        <v>2.0996989084876501</v>
      </c>
      <c r="H31" s="81">
        <f>Flavor!H49</f>
        <v>-0.27218965267000339</v>
      </c>
      <c r="I31" s="178">
        <f>Flavor!I49</f>
        <v>3.3351064324013584</v>
      </c>
      <c r="J31" s="179">
        <f>Flavor!J49</f>
        <v>0.20879009465100129</v>
      </c>
      <c r="K31" s="78">
        <f>Flavor!K49</f>
        <v>6.6784698697906889E-2</v>
      </c>
      <c r="L31" s="79">
        <f>Flavor!L49</f>
        <v>23569649.807250824</v>
      </c>
      <c r="M31" s="80">
        <f>Flavor!M49</f>
        <v>827007.2625333108</v>
      </c>
      <c r="N31" s="78">
        <f>Flavor!N49</f>
        <v>3.6363727781730526E-2</v>
      </c>
      <c r="O31" s="77">
        <f>Flavor!O49</f>
        <v>13025110.9492625</v>
      </c>
      <c r="P31" s="76">
        <f>Flavor!P49</f>
        <v>-642642.68035911024</v>
      </c>
      <c r="Q31" s="78">
        <f>Flavor!Q49</f>
        <v>-4.7018895553277672E-2</v>
      </c>
    </row>
    <row r="32" spans="2:17">
      <c r="B32" s="357"/>
      <c r="C32" s="151" t="s">
        <v>83</v>
      </c>
      <c r="D32" s="77">
        <f>Flavor!D50</f>
        <v>2723967.3297595172</v>
      </c>
      <c r="E32" s="76">
        <f>Flavor!E50</f>
        <v>-290258.84964759136</v>
      </c>
      <c r="F32" s="78">
        <f>Flavor!F50</f>
        <v>-9.6296307035819262E-2</v>
      </c>
      <c r="G32" s="95">
        <f>Flavor!G50</f>
        <v>0.80931107785637157</v>
      </c>
      <c r="H32" s="81">
        <f>Flavor!H50</f>
        <v>-0.17348205420696861</v>
      </c>
      <c r="I32" s="178">
        <f>Flavor!I50</f>
        <v>2.572557700340262</v>
      </c>
      <c r="J32" s="179">
        <f>Flavor!J50</f>
        <v>4.2902188297455623E-2</v>
      </c>
      <c r="K32" s="78">
        <f>Flavor!K50</f>
        <v>1.6959695932198392E-2</v>
      </c>
      <c r="L32" s="79">
        <f>Flavor!L50</f>
        <v>7007563.1296481481</v>
      </c>
      <c r="M32" s="80">
        <f>Flavor!M50</f>
        <v>-617390.73963277321</v>
      </c>
      <c r="N32" s="78">
        <f>Flavor!N50</f>
        <v>-8.0969767190341949E-2</v>
      </c>
      <c r="O32" s="77">
        <f>Flavor!O50</f>
        <v>2122718.4289449453</v>
      </c>
      <c r="P32" s="76">
        <f>Flavor!P50</f>
        <v>-258113.40874780715</v>
      </c>
      <c r="Q32" s="78">
        <f>Flavor!Q50</f>
        <v>-0.10841312043186681</v>
      </c>
    </row>
    <row r="33" spans="2:17">
      <c r="B33" s="357"/>
      <c r="C33" s="151" t="s">
        <v>84</v>
      </c>
      <c r="D33" s="77">
        <f>Flavor!D51</f>
        <v>2947364.7789823078</v>
      </c>
      <c r="E33" s="76">
        <f>Flavor!E51</f>
        <v>-258795.84258487821</v>
      </c>
      <c r="F33" s="78">
        <f>Flavor!F51</f>
        <v>-8.0718302396957778E-2</v>
      </c>
      <c r="G33" s="95">
        <f>Flavor!G51</f>
        <v>0.8756841317640417</v>
      </c>
      <c r="H33" s="81">
        <f>Flavor!H51</f>
        <v>-0.16968952356926625</v>
      </c>
      <c r="I33" s="178">
        <f>Flavor!I51</f>
        <v>3.407886380915655</v>
      </c>
      <c r="J33" s="179">
        <f>Flavor!J51</f>
        <v>0.14856821869405401</v>
      </c>
      <c r="K33" s="78">
        <f>Flavor!K51</f>
        <v>4.5582606944020353E-2</v>
      </c>
      <c r="L33" s="79">
        <f>Flavor!L51</f>
        <v>10044284.289884286</v>
      </c>
      <c r="M33" s="80">
        <f>Flavor!M51</f>
        <v>-405613.2549893409</v>
      </c>
      <c r="N33" s="78">
        <f>Flavor!N51</f>
        <v>-3.8815046104286571E-2</v>
      </c>
      <c r="O33" s="77">
        <f>Flavor!O51</f>
        <v>6286825.8526530266</v>
      </c>
      <c r="P33" s="76">
        <f>Flavor!P51</f>
        <v>-639043.96430881228</v>
      </c>
      <c r="Q33" s="78">
        <f>Flavor!Q51</f>
        <v>-9.2269127372818671E-2</v>
      </c>
    </row>
    <row r="34" spans="2:17">
      <c r="B34" s="357"/>
      <c r="C34" s="151" t="s">
        <v>85</v>
      </c>
      <c r="D34" s="77">
        <f>Flavor!D52</f>
        <v>1051477.4513860252</v>
      </c>
      <c r="E34" s="76">
        <f>Flavor!E52</f>
        <v>456810.54066796671</v>
      </c>
      <c r="F34" s="78">
        <f>Flavor!F52</f>
        <v>0.7681788450552417</v>
      </c>
      <c r="G34" s="95">
        <f>Flavor!G52</f>
        <v>0.31240181929715799</v>
      </c>
      <c r="H34" s="81">
        <f>Flavor!H52</f>
        <v>0.11850974851898288</v>
      </c>
      <c r="I34" s="178">
        <f>Flavor!I52</f>
        <v>3.5273114789302533</v>
      </c>
      <c r="J34" s="179">
        <f>Flavor!J52</f>
        <v>0.35188719806326718</v>
      </c>
      <c r="K34" s="78">
        <f>Flavor!K52</f>
        <v>0.11081580505115726</v>
      </c>
      <c r="L34" s="79">
        <f>Flavor!L52</f>
        <v>3708888.4841102539</v>
      </c>
      <c r="M34" s="80">
        <f>Flavor!M52</f>
        <v>1820568.7367879709</v>
      </c>
      <c r="N34" s="78">
        <f>Flavor!N52</f>
        <v>0.96412100724446381</v>
      </c>
      <c r="O34" s="77">
        <f>Flavor!O52</f>
        <v>1843685.2474387884</v>
      </c>
      <c r="P34" s="76">
        <f>Flavor!P52</f>
        <v>972768.82267185894</v>
      </c>
      <c r="Q34" s="78">
        <f>Flavor!Q52</f>
        <v>1.1169485326128585</v>
      </c>
    </row>
    <row r="35" spans="2:17">
      <c r="B35" s="357"/>
      <c r="C35" s="151" t="s">
        <v>86</v>
      </c>
      <c r="D35" s="77">
        <f>Flavor!D53</f>
        <v>3203784.5723315533</v>
      </c>
      <c r="E35" s="76">
        <f>Flavor!E53</f>
        <v>-34259.602571248077</v>
      </c>
      <c r="F35" s="78">
        <f>Flavor!F53</f>
        <v>-1.0580338229102903E-2</v>
      </c>
      <c r="G35" s="95">
        <f>Flavor!G53</f>
        <v>0.95186837122682066</v>
      </c>
      <c r="H35" s="81">
        <f>Flavor!H53</f>
        <v>-0.10390096624145617</v>
      </c>
      <c r="I35" s="178">
        <f>Flavor!I53</f>
        <v>3.0085142842883821</v>
      </c>
      <c r="J35" s="179">
        <f>Flavor!J53</f>
        <v>0.31918319992088851</v>
      </c>
      <c r="K35" s="78">
        <f>Flavor!K53</f>
        <v>0.11868497775384823</v>
      </c>
      <c r="L35" s="79">
        <f>Flavor!L53</f>
        <v>9638631.6496422235</v>
      </c>
      <c r="M35" s="80">
        <f>Flavor!M53</f>
        <v>930458.79752102681</v>
      </c>
      <c r="N35" s="78">
        <f>Flavor!N53</f>
        <v>0.1068489123173961</v>
      </c>
      <c r="O35" s="77">
        <f>Flavor!O53</f>
        <v>4671960.4372321367</v>
      </c>
      <c r="P35" s="76">
        <f>Flavor!P53</f>
        <v>23774.913719755597</v>
      </c>
      <c r="Q35" s="78">
        <f>Flavor!Q53</f>
        <v>5.11488054844037E-3</v>
      </c>
    </row>
    <row r="36" spans="2:17" ht="15" thickBot="1">
      <c r="B36" s="358"/>
      <c r="C36" s="157" t="s">
        <v>87</v>
      </c>
      <c r="D36" s="144">
        <f>Flavor!D54</f>
        <v>2236478.3033042643</v>
      </c>
      <c r="E36" s="138">
        <f>Flavor!E54</f>
        <v>674041.37447597226</v>
      </c>
      <c r="F36" s="140">
        <f>Flavor!F54</f>
        <v>0.43140389352001018</v>
      </c>
      <c r="G36" s="141">
        <f>Flavor!G54</f>
        <v>0.66447444008418333</v>
      </c>
      <c r="H36" s="142">
        <f>Flavor!H54</f>
        <v>0.15503945029299815</v>
      </c>
      <c r="I36" s="180">
        <f>Flavor!I54</f>
        <v>3.2116982208367544</v>
      </c>
      <c r="J36" s="181">
        <f>Flavor!J54</f>
        <v>0.58693342095244905</v>
      </c>
      <c r="K36" s="140">
        <f>Flavor!K54</f>
        <v>0.22361371997152657</v>
      </c>
      <c r="L36" s="143">
        <f>Flavor!L54</f>
        <v>7182893.3876623092</v>
      </c>
      <c r="M36" s="139">
        <f>Flavor!M54</f>
        <v>3081863.9348344686</v>
      </c>
      <c r="N36" s="140">
        <f>Flavor!N54</f>
        <v>0.75148544293174668</v>
      </c>
      <c r="O36" s="144">
        <f>Flavor!O54</f>
        <v>5134988.9993203282</v>
      </c>
      <c r="P36" s="138">
        <f>Flavor!P54</f>
        <v>1428724.3709905883</v>
      </c>
      <c r="Q36" s="140">
        <f>Flavor!Q54</f>
        <v>0.3854890339102568</v>
      </c>
    </row>
    <row r="37" spans="2:17">
      <c r="B37" s="359" t="s">
        <v>88</v>
      </c>
      <c r="C37" s="221" t="s">
        <v>137</v>
      </c>
      <c r="D37" s="116">
        <f>Fat!D15</f>
        <v>84453762.972412467</v>
      </c>
      <c r="E37" s="110">
        <f>Fat!E15</f>
        <v>12523882.034343421</v>
      </c>
      <c r="F37" s="112">
        <f>Fat!F15</f>
        <v>0.1741123698665144</v>
      </c>
      <c r="G37" s="113">
        <f>Fat!G15</f>
        <v>25.091844969470973</v>
      </c>
      <c r="H37" s="114">
        <f>Fat!H15</f>
        <v>1.638995459029438</v>
      </c>
      <c r="I37" s="182">
        <f>Fat!I15</f>
        <v>3.2075936480970797</v>
      </c>
      <c r="J37" s="183">
        <f>Fat!J15</f>
        <v>0.17949369838085172</v>
      </c>
      <c r="K37" s="112">
        <f>Fat!K15</f>
        <v>5.9276015112272824E-2</v>
      </c>
      <c r="L37" s="115">
        <f>Fat!L15</f>
        <v>270893353.66820657</v>
      </c>
      <c r="M37" s="111">
        <f>Fat!M15</f>
        <v>53082484.816545427</v>
      </c>
      <c r="N37" s="112">
        <f>Fat!N15</f>
        <v>0.24370907244622833</v>
      </c>
      <c r="O37" s="116">
        <f>Fat!O15</f>
        <v>83430768.92913419</v>
      </c>
      <c r="P37" s="110">
        <f>Fat!P15</f>
        <v>13389844.055812806</v>
      </c>
      <c r="Q37" s="112">
        <f>Fat!Q15</f>
        <v>0.19117171967717694</v>
      </c>
    </row>
    <row r="38" spans="2:17">
      <c r="B38" s="357"/>
      <c r="C38" s="222" t="s">
        <v>90</v>
      </c>
      <c r="D38" s="77">
        <f>Fat!D16</f>
        <v>6773700.8409931678</v>
      </c>
      <c r="E38" s="76">
        <f>Fat!E16</f>
        <v>730472.74116424005</v>
      </c>
      <c r="F38" s="78">
        <f>Fat!F16</f>
        <v>0.12087459369354572</v>
      </c>
      <c r="G38" s="95">
        <f>Fat!G16</f>
        <v>2.0125172092958854</v>
      </c>
      <c r="H38" s="81">
        <f>Fat!H16</f>
        <v>4.2113291839267264E-2</v>
      </c>
      <c r="I38" s="178">
        <f>Fat!I16</f>
        <v>3.7088844052574998</v>
      </c>
      <c r="J38" s="179">
        <f>Fat!J16</f>
        <v>0.20349462787458483</v>
      </c>
      <c r="K38" s="78">
        <f>Fat!K16</f>
        <v>5.8051925976263803E-2</v>
      </c>
      <c r="L38" s="79">
        <f>Fat!L16</f>
        <v>25122873.415039171</v>
      </c>
      <c r="M38" s="80">
        <f>Fat!M16</f>
        <v>3939003.4115056694</v>
      </c>
      <c r="N38" s="78">
        <f>Fat!N16</f>
        <v>0.18594352263531819</v>
      </c>
      <c r="O38" s="77">
        <f>Fat!O16</f>
        <v>9008316.3844612837</v>
      </c>
      <c r="P38" s="76">
        <f>Fat!P16</f>
        <v>840901.63561672624</v>
      </c>
      <c r="Q38" s="78">
        <f>Fat!Q16</f>
        <v>0.1029581160593918</v>
      </c>
    </row>
    <row r="39" spans="2:17">
      <c r="B39" s="357"/>
      <c r="C39" s="222" t="s">
        <v>53</v>
      </c>
      <c r="D39" s="77">
        <f>Fat!D17</f>
        <v>122608891.71188797</v>
      </c>
      <c r="E39" s="76">
        <f>Fat!E17</f>
        <v>6386634.6595108509</v>
      </c>
      <c r="F39" s="78">
        <f>Fat!F17</f>
        <v>5.4951906988285629E-2</v>
      </c>
      <c r="G39" s="95">
        <f>Fat!G17</f>
        <v>36.428019243124865</v>
      </c>
      <c r="H39" s="81">
        <f>Fat!H17</f>
        <v>-1.4664283614817961</v>
      </c>
      <c r="I39" s="178">
        <f>Fat!I17</f>
        <v>2.7275012261012006</v>
      </c>
      <c r="J39" s="179">
        <f>Fat!J17</f>
        <v>6.5159569862855093E-2</v>
      </c>
      <c r="K39" s="78">
        <f>Fat!K17</f>
        <v>2.4474533428185109E-2</v>
      </c>
      <c r="L39" s="79">
        <f>Fat!L17</f>
        <v>334415902.47508377</v>
      </c>
      <c r="M39" s="80">
        <f>Fat!M17</f>
        <v>24992546.142499328</v>
      </c>
      <c r="N39" s="78">
        <f>Fat!N17</f>
        <v>8.0771362700998009E-2</v>
      </c>
      <c r="O39" s="77">
        <f>Fat!O17</f>
        <v>133678215.0860191</v>
      </c>
      <c r="P39" s="76">
        <f>Fat!P17</f>
        <v>4252765.8681655079</v>
      </c>
      <c r="Q39" s="78">
        <f>Fat!Q17</f>
        <v>3.2858807088296048E-2</v>
      </c>
    </row>
    <row r="40" spans="2:17" ht="15" thickBot="1">
      <c r="B40" s="360"/>
      <c r="C40" s="223" t="s">
        <v>15</v>
      </c>
      <c r="D40" s="109">
        <f>Fat!D18</f>
        <v>122637408.77170236</v>
      </c>
      <c r="E40" s="103">
        <f>Fat!E18</f>
        <v>10287695.11022611</v>
      </c>
      <c r="F40" s="105">
        <f>Fat!F18</f>
        <v>9.1568503158131961E-2</v>
      </c>
      <c r="G40" s="106">
        <f>Fat!G18</f>
        <v>36.436491874996598</v>
      </c>
      <c r="H40" s="107">
        <f>Fat!H18</f>
        <v>-0.19530693629911156</v>
      </c>
      <c r="I40" s="190">
        <f>Fat!I18</f>
        <v>2.8995159685977026</v>
      </c>
      <c r="J40" s="191">
        <f>Fat!J18</f>
        <v>0.11962765794390684</v>
      </c>
      <c r="K40" s="105">
        <f>Fat!K18</f>
        <v>4.3033260539799126E-2</v>
      </c>
      <c r="L40" s="108">
        <f>Fat!L18</f>
        <v>355589125.08099496</v>
      </c>
      <c r="M40" s="104">
        <f>Fat!M18</f>
        <v>43269469.368156075</v>
      </c>
      <c r="N40" s="105">
        <f>Fat!N18</f>
        <v>0.13854225495157443</v>
      </c>
      <c r="O40" s="109">
        <f>Fat!O18</f>
        <v>115407329.65568155</v>
      </c>
      <c r="P40" s="103">
        <f>Fat!P18</f>
        <v>3224823.1999598593</v>
      </c>
      <c r="Q40" s="105">
        <f>Fat!Q18</f>
        <v>2.8746221686825061E-2</v>
      </c>
    </row>
    <row r="41" spans="2:17" ht="15" hidden="1" thickBot="1">
      <c r="B41" s="356" t="s">
        <v>91</v>
      </c>
      <c r="C41" s="154" t="s">
        <v>92</v>
      </c>
      <c r="D41" s="125">
        <f>Organic!D6</f>
        <v>24270938.315094087</v>
      </c>
      <c r="E41" s="117">
        <f>Organic!E6</f>
        <v>2152829.5341628455</v>
      </c>
      <c r="F41" s="121">
        <f>Organic!F6</f>
        <v>9.7333345969383755E-2</v>
      </c>
      <c r="G41" s="122">
        <f>Organic!G6</f>
        <v>7.2110773994152257</v>
      </c>
      <c r="H41" s="123">
        <f>Organic!H6</f>
        <v>-5.6635599957832738E-4</v>
      </c>
      <c r="I41" s="186">
        <f>Organic!I6</f>
        <v>3.2475911715797317</v>
      </c>
      <c r="J41" s="187">
        <f>Organic!J6</f>
        <v>0.26765140035311186</v>
      </c>
      <c r="K41" s="121">
        <f>Organic!K6</f>
        <v>8.9817721464531361E-2</v>
      </c>
      <c r="L41" s="124">
        <f>Organic!L6</f>
        <v>78822084.998055801</v>
      </c>
      <c r="M41" s="118">
        <f>Organic!M6</f>
        <v>12911452.977442063</v>
      </c>
      <c r="N41" s="121">
        <f>Organic!N6</f>
        <v>0.195893326791404</v>
      </c>
      <c r="O41" s="125">
        <f>Organic!O6</f>
        <v>13551422.567023695</v>
      </c>
      <c r="P41" s="117">
        <f>Organic!P6</f>
        <v>1300427.7418946736</v>
      </c>
      <c r="Q41" s="121">
        <f>Organic!Q6</f>
        <v>0.1061487463228096</v>
      </c>
    </row>
    <row r="42" spans="2:17" hidden="1">
      <c r="B42" s="357"/>
      <c r="C42" s="158" t="s">
        <v>93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8"/>
      <c r="C43" s="155" t="s">
        <v>94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9" t="s">
        <v>57</v>
      </c>
      <c r="C44" s="150" t="s">
        <v>95</v>
      </c>
      <c r="D44" s="116">
        <f>Size!D24</f>
        <v>57018396.734520979</v>
      </c>
      <c r="E44" s="110">
        <f>Size!E24</f>
        <v>-12383.935157954693</v>
      </c>
      <c r="F44" s="112">
        <f>Size!F24</f>
        <v>-2.1714475959363385E-4</v>
      </c>
      <c r="G44" s="113">
        <f>Size!G24</f>
        <v>16.940592353921993</v>
      </c>
      <c r="H44" s="114">
        <f>Size!H24</f>
        <v>-1.6543823501315664</v>
      </c>
      <c r="I44" s="182">
        <f>Size!I24</f>
        <v>3.7959096066492055</v>
      </c>
      <c r="J44" s="183">
        <f>Size!J24</f>
        <v>0.2461357596752527</v>
      </c>
      <c r="K44" s="112">
        <f>Size!K24</f>
        <v>6.9338434020261339E-2</v>
      </c>
      <c r="L44" s="115">
        <f>Size!L24</f>
        <v>216436679.92030388</v>
      </c>
      <c r="M44" s="111">
        <f>Size!M24</f>
        <v>13990306.226569951</v>
      </c>
      <c r="N44" s="112">
        <f>Size!N24</f>
        <v>6.9106232783081825E-2</v>
      </c>
      <c r="O44" s="116">
        <f>Size!O24</f>
        <v>170470551.1829983</v>
      </c>
      <c r="P44" s="110">
        <f>Size!P24</f>
        <v>506503.81691229343</v>
      </c>
      <c r="Q44" s="112">
        <f>Size!Q24</f>
        <v>2.9800644592872841E-3</v>
      </c>
    </row>
    <row r="45" spans="2:17">
      <c r="B45" s="357"/>
      <c r="C45" s="151" t="s">
        <v>96</v>
      </c>
      <c r="D45" s="77">
        <f>Size!D25</f>
        <v>45898397.79849568</v>
      </c>
      <c r="E45" s="76">
        <f>Size!E25</f>
        <v>-380251.42331460118</v>
      </c>
      <c r="F45" s="78">
        <f>Size!F25</f>
        <v>-8.2165627067480526E-3</v>
      </c>
      <c r="G45" s="95">
        <f>Size!G25</f>
        <v>13.636757456067013</v>
      </c>
      <c r="H45" s="81">
        <f>Size!H25</f>
        <v>-1.452468072891099</v>
      </c>
      <c r="I45" s="178">
        <f>Size!I25</f>
        <v>2.9422473900323074</v>
      </c>
      <c r="J45" s="179">
        <f>Size!J25</f>
        <v>5.928605613464466E-2</v>
      </c>
      <c r="K45" s="78">
        <f>Size!K25</f>
        <v>2.0564291111907489E-2</v>
      </c>
      <c r="L45" s="79">
        <f>Size!L25</f>
        <v>135044441.12928852</v>
      </c>
      <c r="M45" s="80">
        <f>Size!M25</f>
        <v>1624884.8377963156</v>
      </c>
      <c r="N45" s="78">
        <f>Size!N25</f>
        <v>1.2178760617718602E-2</v>
      </c>
      <c r="O45" s="77">
        <f>Size!O25</f>
        <v>26862078.34664917</v>
      </c>
      <c r="P45" s="76">
        <f>Size!P25</f>
        <v>-601058.18101973459</v>
      </c>
      <c r="Q45" s="78">
        <f>Size!Q25</f>
        <v>-2.1885999088784813E-2</v>
      </c>
    </row>
    <row r="46" spans="2:17">
      <c r="B46" s="357"/>
      <c r="C46" s="151" t="s">
        <v>97</v>
      </c>
      <c r="D46" s="77">
        <f>Size!D26</f>
        <v>75119200.583176062</v>
      </c>
      <c r="E46" s="76">
        <f>Size!E26</f>
        <v>2638796.8495288044</v>
      </c>
      <c r="F46" s="78">
        <f>Size!F26</f>
        <v>3.6407038504171679E-2</v>
      </c>
      <c r="G46" s="95">
        <f>Size!G26</f>
        <v>22.318476630571919</v>
      </c>
      <c r="H46" s="81">
        <f>Size!H26</f>
        <v>-1.3138716932748551</v>
      </c>
      <c r="I46" s="178">
        <f>Size!I26</f>
        <v>2.7665308877138779</v>
      </c>
      <c r="J46" s="179">
        <f>Size!J26</f>
        <v>0.12924157795567348</v>
      </c>
      <c r="K46" s="78">
        <f>Size!K26</f>
        <v>4.900546082580632E-2</v>
      </c>
      <c r="L46" s="79">
        <f>Size!L26</f>
        <v>207819588.67373094</v>
      </c>
      <c r="M46" s="80">
        <f>Size!M26</f>
        <v>16667794.740024388</v>
      </c>
      <c r="N46" s="78">
        <f>Size!N26</f>
        <v>8.7196643029177914E-2</v>
      </c>
      <c r="O46" s="77">
        <f>Size!O26</f>
        <v>40710719.813481629</v>
      </c>
      <c r="P46" s="76">
        <f>Size!P26</f>
        <v>1952811.1256856173</v>
      </c>
      <c r="Q46" s="78">
        <f>Size!Q26</f>
        <v>5.0384842521199125E-2</v>
      </c>
    </row>
    <row r="47" spans="2:17">
      <c r="B47" s="357"/>
      <c r="C47" s="151" t="s">
        <v>98</v>
      </c>
      <c r="D47" s="77">
        <f>Size!D27</f>
        <v>90832898.167643696</v>
      </c>
      <c r="E47" s="76">
        <f>Size!E27</f>
        <v>12520126.386068478</v>
      </c>
      <c r="F47" s="78">
        <f>Size!F27</f>
        <v>0.15987336549635586</v>
      </c>
      <c r="G47" s="95">
        <f>Size!G27</f>
        <v>26.987133772769472</v>
      </c>
      <c r="H47" s="81">
        <f>Size!H27</f>
        <v>1.4531327792160234</v>
      </c>
      <c r="I47" s="178">
        <f>Size!I27</f>
        <v>2.4808075136556584</v>
      </c>
      <c r="J47" s="179">
        <f>Size!J27</f>
        <v>0.10932562941113355</v>
      </c>
      <c r="K47" s="78">
        <f>Size!K27</f>
        <v>4.6100132637513717E-2</v>
      </c>
      <c r="L47" s="79">
        <f>Size!L27</f>
        <v>225338936.26140979</v>
      </c>
      <c r="M47" s="80">
        <f>Size!M27</f>
        <v>39621616.676428318</v>
      </c>
      <c r="N47" s="78">
        <f>Size!N27</f>
        <v>0.21334368148845728</v>
      </c>
      <c r="O47" s="77">
        <f>Size!O27</f>
        <v>45146643.672672272</v>
      </c>
      <c r="P47" s="76">
        <f>Size!P27</f>
        <v>6132456.7783632874</v>
      </c>
      <c r="Q47" s="78">
        <f>Size!Q27</f>
        <v>0.15718530274580275</v>
      </c>
    </row>
    <row r="48" spans="2:17">
      <c r="B48" s="357"/>
      <c r="C48" s="151" t="s">
        <v>99</v>
      </c>
      <c r="D48" s="77">
        <f>Size!D28</f>
        <v>74887393.714960992</v>
      </c>
      <c r="E48" s="76">
        <f>Size!E28</f>
        <v>5697763.4096089453</v>
      </c>
      <c r="F48" s="78">
        <f>Size!F28</f>
        <v>8.2349961756743251E-2</v>
      </c>
      <c r="G48" s="95">
        <f>Size!G28</f>
        <v>22.249605075351688</v>
      </c>
      <c r="H48" s="81">
        <f>Size!H28</f>
        <v>-0.30978145597916651</v>
      </c>
      <c r="I48" s="178">
        <f>Size!I28</f>
        <v>3.8983866066561328</v>
      </c>
      <c r="J48" s="179">
        <f>Size!J28</f>
        <v>0.26420113441669546</v>
      </c>
      <c r="K48" s="78">
        <f>Size!K28</f>
        <v>7.2698858226927787E-2</v>
      </c>
      <c r="L48" s="79">
        <f>Size!L28</f>
        <v>291940012.66578859</v>
      </c>
      <c r="M48" s="80">
        <f>Size!M28</f>
        <v>40492063.38046068</v>
      </c>
      <c r="N48" s="78">
        <f>Size!N28</f>
        <v>0.16103556817841747</v>
      </c>
      <c r="O48" s="77">
        <f>Size!O28</f>
        <v>207430986.17975891</v>
      </c>
      <c r="P48" s="76">
        <f>Size!P28</f>
        <v>11757233.328390598</v>
      </c>
      <c r="Q48" s="78">
        <f>Size!Q28</f>
        <v>6.00858988855867E-2</v>
      </c>
    </row>
    <row r="49" spans="2:17" ht="15" customHeight="1">
      <c r="B49" s="357"/>
      <c r="C49" s="151" t="s">
        <v>100</v>
      </c>
      <c r="D49" s="77">
        <f>Size!D29</f>
        <v>116275945.83671343</v>
      </c>
      <c r="E49" s="76">
        <f>Size!E29</f>
        <v>16445715.059933335</v>
      </c>
      <c r="F49" s="78">
        <f>Size!F29</f>
        <v>0.16473682302413856</v>
      </c>
      <c r="G49" s="95">
        <f>Size!G29</f>
        <v>34.546453632462409</v>
      </c>
      <c r="H49" s="81">
        <f>Size!H29</f>
        <v>1.9966516799704692</v>
      </c>
      <c r="I49" s="178">
        <f>Size!I29</f>
        <v>2.4707479516719291</v>
      </c>
      <c r="J49" s="179">
        <f>Size!J29</f>
        <v>9.9528542867045822E-2</v>
      </c>
      <c r="K49" s="78">
        <f>Size!K29</f>
        <v>4.1973569589331731E-2</v>
      </c>
      <c r="L49" s="79">
        <f>Size!L29</f>
        <v>287288555.00477588</v>
      </c>
      <c r="M49" s="80">
        <f>Size!M29</f>
        <v>50569174.201404333</v>
      </c>
      <c r="N49" s="78">
        <f>Size!N29</f>
        <v>0.21362498511859948</v>
      </c>
      <c r="O49" s="77">
        <f>Size!O29</f>
        <v>55744984.694385171</v>
      </c>
      <c r="P49" s="76">
        <f>Size!P29</f>
        <v>7561679.4670713097</v>
      </c>
      <c r="Q49" s="78">
        <f>Size!Q29</f>
        <v>0.15693567370269965</v>
      </c>
    </row>
    <row r="50" spans="2:17" ht="15" thickBot="1">
      <c r="B50" s="360"/>
      <c r="C50" s="152" t="s">
        <v>101</v>
      </c>
      <c r="D50" s="144">
        <f>Size!D30</f>
        <v>145310424.74532124</v>
      </c>
      <c r="E50" s="138">
        <f>Size!E30</f>
        <v>7785206.0757024586</v>
      </c>
      <c r="F50" s="140">
        <f>Size!F30</f>
        <v>5.6609297923787397E-2</v>
      </c>
      <c r="G50" s="141">
        <f>Size!G30</f>
        <v>43.172814589074164</v>
      </c>
      <c r="H50" s="142">
        <f>Size!H30</f>
        <v>-1.6674967709034405</v>
      </c>
      <c r="I50" s="180">
        <f>Size!I30</f>
        <v>2.7994735249155496</v>
      </c>
      <c r="J50" s="181">
        <f>Size!J30</f>
        <v>9.0367337584509322E-2</v>
      </c>
      <c r="K50" s="140">
        <f>Size!K30</f>
        <v>3.3356882800351761E-2</v>
      </c>
      <c r="L50" s="143">
        <f>Size!L30</f>
        <v>406792686.96876019</v>
      </c>
      <c r="M50" s="139">
        <f>Size!M30</f>
        <v>34222266.156841636</v>
      </c>
      <c r="N50" s="140">
        <f>Size!N30</f>
        <v>9.1854490440393177E-2</v>
      </c>
      <c r="O50" s="144">
        <f>Size!O30</f>
        <v>78348659.181152046</v>
      </c>
      <c r="P50" s="138">
        <f>Size!P30</f>
        <v>2389421.9640930593</v>
      </c>
      <c r="Q50" s="140">
        <f>Size!Q30</f>
        <v>3.1456634527083444E-2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129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352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07-20-2025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3" t="s">
        <v>58</v>
      </c>
      <c r="E55" s="364"/>
      <c r="F55" s="367"/>
      <c r="G55" s="363" t="s">
        <v>20</v>
      </c>
      <c r="H55" s="365"/>
      <c r="I55" s="366" t="s">
        <v>21</v>
      </c>
      <c r="J55" s="364"/>
      <c r="K55" s="367"/>
      <c r="L55" s="363" t="s">
        <v>22</v>
      </c>
      <c r="M55" s="364"/>
      <c r="N55" s="365"/>
      <c r="O55" s="366" t="s">
        <v>23</v>
      </c>
      <c r="P55" s="364"/>
      <c r="Q55" s="365"/>
    </row>
    <row r="56" spans="2:17" ht="29.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87" t="s">
        <v>11</v>
      </c>
      <c r="D57" s="278">
        <f>'Segment Data'!D27</f>
        <v>4257018725.0915604</v>
      </c>
      <c r="E57" s="279">
        <f>'Segment Data'!E27</f>
        <v>382776901.95529842</v>
      </c>
      <c r="F57" s="280">
        <f>'Segment Data'!F27</f>
        <v>9.8800467144158355E-2</v>
      </c>
      <c r="G57" s="281">
        <f>'Segment Data'!G27</f>
        <v>99.964729160757258</v>
      </c>
      <c r="H57" s="282">
        <f>'Segment Data'!H27</f>
        <v>2.2547139281144268E-2</v>
      </c>
      <c r="I57" s="283">
        <f>'Segment Data'!I27</f>
        <v>2.8507182897528662</v>
      </c>
      <c r="J57" s="284">
        <f>'Segment Data'!J27</f>
        <v>7.9976018027224427E-2</v>
      </c>
      <c r="K57" s="280">
        <f>'Segment Data'!K27</f>
        <v>2.8864473914932076E-2</v>
      </c>
      <c r="L57" s="285">
        <f>'Segment Data'!L27</f>
        <v>12135561139.43894</v>
      </c>
      <c r="M57" s="286">
        <f>'Segment Data'!M27</f>
        <v>1401035549.1878815</v>
      </c>
      <c r="N57" s="280">
        <f>'Segment Data'!N27</f>
        <v>0.13051676456575612</v>
      </c>
      <c r="O57" s="278">
        <f>'Segment Data'!O27</f>
        <v>4436933477.6952324</v>
      </c>
      <c r="P57" s="279">
        <f>'Segment Data'!P27</f>
        <v>325581547.15120983</v>
      </c>
      <c r="Q57" s="280">
        <f>'Segment Data'!Q27</f>
        <v>7.9190872650040503E-2</v>
      </c>
    </row>
    <row r="58" spans="2:17">
      <c r="B58" s="353" t="s">
        <v>54</v>
      </c>
      <c r="C58" s="151" t="s">
        <v>138</v>
      </c>
      <c r="D58" s="77">
        <f>'Segment Data'!D28</f>
        <v>77989980.39237377</v>
      </c>
      <c r="E58" s="76">
        <f>'Segment Data'!E28</f>
        <v>13798990.857651226</v>
      </c>
      <c r="F58" s="78">
        <f>'Segment Data'!F28</f>
        <v>0.21496772300397393</v>
      </c>
      <c r="G58" s="95">
        <f>'Segment Data'!G28</f>
        <v>1.8313866512317796</v>
      </c>
      <c r="H58" s="81">
        <f>'Segment Data'!H28</f>
        <v>0.17547877219687047</v>
      </c>
      <c r="I58" s="178">
        <f>'Segment Data'!I28</f>
        <v>4.7145472811957356</v>
      </c>
      <c r="J58" s="179">
        <f>'Segment Data'!J28</f>
        <v>-0.16538095876202519</v>
      </c>
      <c r="K58" s="78">
        <f>'Segment Data'!K28</f>
        <v>-3.3890039080463341E-2</v>
      </c>
      <c r="L58" s="79">
        <f>'Segment Data'!L28</f>
        <v>367687450.01937449</v>
      </c>
      <c r="M58" s="80">
        <f>'Segment Data'!M28</f>
        <v>54440027.43804884</v>
      </c>
      <c r="N58" s="78">
        <f>'Segment Data'!N28</f>
        <v>0.17379241938986764</v>
      </c>
      <c r="O58" s="77">
        <f>'Segment Data'!O28</f>
        <v>148577239.70263156</v>
      </c>
      <c r="P58" s="76">
        <f>'Segment Data'!P28</f>
        <v>13138946.407712191</v>
      </c>
      <c r="Q58" s="78">
        <f>'Segment Data'!Q28</f>
        <v>9.7010572771335013E-2</v>
      </c>
    </row>
    <row r="59" spans="2:17">
      <c r="B59" s="354"/>
      <c r="C59" s="151" t="s">
        <v>142</v>
      </c>
      <c r="D59" s="77">
        <f>'Segment Data'!D29</f>
        <v>62657829.012920417</v>
      </c>
      <c r="E59" s="76">
        <f>'Segment Data'!E29</f>
        <v>2202192.5863772854</v>
      </c>
      <c r="F59" s="78">
        <f>'Segment Data'!F29</f>
        <v>3.6426588429898814E-2</v>
      </c>
      <c r="G59" s="95">
        <f>'Segment Data'!G29</f>
        <v>1.4713519746011712</v>
      </c>
      <c r="H59" s="81">
        <f>'Segment Data'!H29</f>
        <v>-8.8196576003912286E-2</v>
      </c>
      <c r="I59" s="178">
        <f>'Segment Data'!I29</f>
        <v>3.8957880654276513</v>
      </c>
      <c r="J59" s="179">
        <f>'Segment Data'!J29</f>
        <v>-2.0683701345447503E-5</v>
      </c>
      <c r="K59" s="78">
        <f>'Segment Data'!K29</f>
        <v>-5.3092188753033241E-6</v>
      </c>
      <c r="L59" s="79">
        <f>'Segment Data'!L29</f>
        <v>244101622.47414181</v>
      </c>
      <c r="M59" s="80">
        <f>'Segment Data'!M29</f>
        <v>8578025.1494534016</v>
      </c>
      <c r="N59" s="78">
        <f>'Segment Data'!N29</f>
        <v>3.6421085814292729E-2</v>
      </c>
      <c r="O59" s="77">
        <f>'Segment Data'!O29</f>
        <v>101076450.68991245</v>
      </c>
      <c r="P59" s="76">
        <f>'Segment Data'!P29</f>
        <v>5281532.7991398424</v>
      </c>
      <c r="Q59" s="78">
        <f>'Segment Data'!Q29</f>
        <v>5.5133747336805046E-2</v>
      </c>
    </row>
    <row r="60" spans="2:17">
      <c r="B60" s="354"/>
      <c r="C60" s="151" t="s">
        <v>139</v>
      </c>
      <c r="D60" s="77">
        <f>'Segment Data'!D30</f>
        <v>2022856392.2815928</v>
      </c>
      <c r="E60" s="76">
        <f>'Segment Data'!E30</f>
        <v>311931280.03228164</v>
      </c>
      <c r="F60" s="78">
        <f>'Segment Data'!F30</f>
        <v>0.18231731932567946</v>
      </c>
      <c r="G60" s="95">
        <f>'Segment Data'!G30</f>
        <v>47.501386403036484</v>
      </c>
      <c r="H60" s="81">
        <f>'Segment Data'!H30</f>
        <v>3.3653730100694546</v>
      </c>
      <c r="I60" s="178">
        <f>'Segment Data'!I30</f>
        <v>3.0677082223732821</v>
      </c>
      <c r="J60" s="179">
        <f>'Segment Data'!J30</f>
        <v>2.3216371455001106E-2</v>
      </c>
      <c r="K60" s="78">
        <f>'Segment Data'!K30</f>
        <v>7.6256966981201064E-3</v>
      </c>
      <c r="L60" s="79">
        <f>'Segment Data'!L30</f>
        <v>6205533187.2825956</v>
      </c>
      <c r="M60" s="80">
        <f>'Segment Data'!M30</f>
        <v>996635625.50812244</v>
      </c>
      <c r="N60" s="78">
        <f>'Segment Data'!N30</f>
        <v>0.19133331260379147</v>
      </c>
      <c r="O60" s="77">
        <f>'Segment Data'!O30</f>
        <v>2134896006.1058459</v>
      </c>
      <c r="P60" s="76">
        <f>'Segment Data'!P30</f>
        <v>225672259.91818142</v>
      </c>
      <c r="Q60" s="78">
        <f>'Segment Data'!Q30</f>
        <v>0.11820105441743195</v>
      </c>
    </row>
    <row r="61" spans="2:17">
      <c r="B61" s="354"/>
      <c r="C61" s="151" t="s">
        <v>141</v>
      </c>
      <c r="D61" s="77">
        <f>'Segment Data'!D31</f>
        <v>59484984.304160252</v>
      </c>
      <c r="E61" s="76">
        <f>'Segment Data'!E31</f>
        <v>12428431.010831341</v>
      </c>
      <c r="F61" s="78">
        <f>'Segment Data'!F31</f>
        <v>0.26411690064417209</v>
      </c>
      <c r="G61" s="95">
        <f>'Segment Data'!G31</f>
        <v>1.3968461801796233</v>
      </c>
      <c r="H61" s="81">
        <f>'Segment Data'!H31</f>
        <v>0.18294812496270185</v>
      </c>
      <c r="I61" s="178">
        <f>'Segment Data'!I31</f>
        <v>4.8690980767388155</v>
      </c>
      <c r="J61" s="179">
        <f>'Segment Data'!J31</f>
        <v>0.12886429169958191</v>
      </c>
      <c r="K61" s="78">
        <f>'Segment Data'!K31</f>
        <v>2.7185218608055495E-2</v>
      </c>
      <c r="L61" s="79">
        <f>'Segment Data'!L31</f>
        <v>289638222.67022532</v>
      </c>
      <c r="M61" s="80">
        <f>'Segment Data'!M31</f>
        <v>66579158.941688418</v>
      </c>
      <c r="N61" s="78">
        <f>'Segment Data'!N31</f>
        <v>0.2984821949343216</v>
      </c>
      <c r="O61" s="77">
        <f>'Segment Data'!O31</f>
        <v>124568715.64635567</v>
      </c>
      <c r="P61" s="76">
        <f>'Segment Data'!P31</f>
        <v>22235040.71813108</v>
      </c>
      <c r="Q61" s="78">
        <f>'Segment Data'!Q31</f>
        <v>0.21727980289700752</v>
      </c>
    </row>
    <row r="62" spans="2:17" ht="15" thickBot="1">
      <c r="B62" s="355"/>
      <c r="C62" s="151" t="s">
        <v>140</v>
      </c>
      <c r="D62" s="144">
        <f>'Segment Data'!D32</f>
        <v>2034029539.0999718</v>
      </c>
      <c r="E62" s="138">
        <f>'Segment Data'!E32</f>
        <v>42416007.467673779</v>
      </c>
      <c r="F62" s="140">
        <f>'Segment Data'!F32</f>
        <v>2.1297308335171947E-2</v>
      </c>
      <c r="G62" s="141">
        <f>'Segment Data'!G32</f>
        <v>47.763757951695489</v>
      </c>
      <c r="H62" s="142">
        <f>'Segment Data'!H32</f>
        <v>-3.6130561919551454</v>
      </c>
      <c r="I62" s="180">
        <f>'Segment Data'!I32</f>
        <v>2.4722358059842322</v>
      </c>
      <c r="J62" s="181">
        <f>'Segment Data'!J32</f>
        <v>8.5327970031840561E-2</v>
      </c>
      <c r="K62" s="140">
        <f>'Segment Data'!K32</f>
        <v>3.5748330432621898E-2</v>
      </c>
      <c r="L62" s="143">
        <f>'Segment Data'!L32</f>
        <v>5028600656.9925547</v>
      </c>
      <c r="M62" s="139">
        <f>'Segment Data'!M32</f>
        <v>274802712.15060616</v>
      </c>
      <c r="N62" s="140">
        <f>'Segment Data'!N32</f>
        <v>5.7806981983484919E-2</v>
      </c>
      <c r="O62" s="144">
        <f>'Segment Data'!O32</f>
        <v>1927815065.5504851</v>
      </c>
      <c r="P62" s="138">
        <f>'Segment Data'!P32</f>
        <v>59253767.308034897</v>
      </c>
      <c r="Q62" s="140">
        <f>'Segment Data'!Q32</f>
        <v>3.1710903658214683E-2</v>
      </c>
    </row>
    <row r="63" spans="2:17">
      <c r="B63" s="359" t="s">
        <v>55</v>
      </c>
      <c r="C63" s="150" t="s">
        <v>67</v>
      </c>
      <c r="D63" s="116">
        <f>'Type Data'!D19</f>
        <v>3445216033.0343151</v>
      </c>
      <c r="E63" s="110">
        <f>'Type Data'!E19</f>
        <v>309544662.71310472</v>
      </c>
      <c r="F63" s="112">
        <f>'Type Data'!F19</f>
        <v>9.8717188810954939E-2</v>
      </c>
      <c r="G63" s="113">
        <f>'Type Data'!G19</f>
        <v>80.901708421582427</v>
      </c>
      <c r="H63" s="114">
        <f>'Type Data'!H19</f>
        <v>1.2116816667358421E-2</v>
      </c>
      <c r="I63" s="182">
        <f>'Type Data'!I19</f>
        <v>2.8240542863439404</v>
      </c>
      <c r="J63" s="183">
        <f>'Type Data'!J19</f>
        <v>7.0707890427874176E-2</v>
      </c>
      <c r="K63" s="112">
        <f>'Type Data'!K19</f>
        <v>2.5680710038065858E-2</v>
      </c>
      <c r="L63" s="115">
        <f>'Type Data'!L19</f>
        <v>9729477105.4714241</v>
      </c>
      <c r="M63" s="111">
        <f>'Type Data'!M19</f>
        <v>1095887639.2203274</v>
      </c>
      <c r="N63" s="112">
        <f>'Type Data'!N19</f>
        <v>0.12693302635064799</v>
      </c>
      <c r="O63" s="116">
        <f>'Type Data'!O19</f>
        <v>3522872747.8897672</v>
      </c>
      <c r="P63" s="110">
        <f>'Type Data'!P19</f>
        <v>264544430.21676445</v>
      </c>
      <c r="Q63" s="112">
        <f>'Type Data'!Q19</f>
        <v>8.1190231439198207E-2</v>
      </c>
    </row>
    <row r="64" spans="2:17">
      <c r="B64" s="357"/>
      <c r="C64" s="151" t="s">
        <v>68</v>
      </c>
      <c r="D64" s="77">
        <f>'Type Data'!D20</f>
        <v>556258773.11764419</v>
      </c>
      <c r="E64" s="76">
        <f>'Type Data'!E20</f>
        <v>68111891.104883671</v>
      </c>
      <c r="F64" s="78">
        <f>'Type Data'!F20</f>
        <v>0.13953155006140791</v>
      </c>
      <c r="G64" s="95">
        <f>'Type Data'!G20</f>
        <v>13.062253466316257</v>
      </c>
      <c r="H64" s="81">
        <f>'Type Data'!H20</f>
        <v>0.4697342683685406</v>
      </c>
      <c r="I64" s="178">
        <f>'Type Data'!I20</f>
        <v>2.9283029286493836</v>
      </c>
      <c r="J64" s="179">
        <f>'Type Data'!J20</f>
        <v>0.14180782778680534</v>
      </c>
      <c r="K64" s="78">
        <f>'Type Data'!K20</f>
        <v>5.0891109674984815E-2</v>
      </c>
      <c r="L64" s="79">
        <f>'Type Data'!L20</f>
        <v>1628894194.4073105</v>
      </c>
      <c r="M64" s="80">
        <f>'Type Data'!M20</f>
        <v>268675299.17741036</v>
      </c>
      <c r="N64" s="78">
        <f>'Type Data'!N20</f>
        <v>0.19752357515368854</v>
      </c>
      <c r="O64" s="77">
        <f>'Type Data'!O20</f>
        <v>450711275.50317335</v>
      </c>
      <c r="P64" s="76">
        <f>'Type Data'!P20</f>
        <v>69049296.254244924</v>
      </c>
      <c r="Q64" s="78">
        <f>'Type Data'!Q20</f>
        <v>0.18091740861934125</v>
      </c>
    </row>
    <row r="65" spans="2:17">
      <c r="B65" s="357"/>
      <c r="C65" s="151" t="s">
        <v>69</v>
      </c>
      <c r="D65" s="77">
        <f>'Type Data'!D21</f>
        <v>242337352.92445529</v>
      </c>
      <c r="E65" s="76">
        <f>'Type Data'!E21</f>
        <v>4566027.9846515357</v>
      </c>
      <c r="F65" s="78">
        <f>'Type Data'!F21</f>
        <v>1.9203442575792144E-2</v>
      </c>
      <c r="G65" s="95">
        <f>'Type Data'!G21</f>
        <v>5.6906462985095256</v>
      </c>
      <c r="H65" s="81">
        <f>'Type Data'!H21</f>
        <v>-0.44304027074663921</v>
      </c>
      <c r="I65" s="178">
        <f>'Type Data'!I21</f>
        <v>3.0402698318601806</v>
      </c>
      <c r="J65" s="179">
        <f>'Type Data'!J21</f>
        <v>8.5559337144585523E-2</v>
      </c>
      <c r="K65" s="78">
        <f>'Type Data'!K21</f>
        <v>2.8956927352986241E-2</v>
      </c>
      <c r="L65" s="79">
        <f>'Type Data'!L21</f>
        <v>736770943.22907495</v>
      </c>
      <c r="M65" s="80">
        <f>'Type Data'!M21</f>
        <v>34225514.0870049</v>
      </c>
      <c r="N65" s="78">
        <f>'Type Data'!N21</f>
        <v>4.8716442620372884E-2</v>
      </c>
      <c r="O65" s="77">
        <f>'Type Data'!O21</f>
        <v>410523190.24255252</v>
      </c>
      <c r="P65" s="76">
        <f>'Type Data'!P21</f>
        <v>-10229459.930128098</v>
      </c>
      <c r="Q65" s="78">
        <f>'Type Data'!Q21</f>
        <v>-2.4312288766166621E-2</v>
      </c>
    </row>
    <row r="66" spans="2:17" ht="15" thickBot="1">
      <c r="B66" s="360"/>
      <c r="C66" s="152" t="s">
        <v>70</v>
      </c>
      <c r="D66" s="144">
        <f>'Type Data'!D22</f>
        <v>13206566.014934925</v>
      </c>
      <c r="E66" s="138">
        <f>'Type Data'!E22</f>
        <v>554320.15258138999</v>
      </c>
      <c r="F66" s="140">
        <f>'Type Data'!F22</f>
        <v>4.381199659032526E-2</v>
      </c>
      <c r="G66" s="141">
        <f>'Type Data'!G22</f>
        <v>0.31012097434413727</v>
      </c>
      <c r="H66" s="142">
        <f>'Type Data'!H22</f>
        <v>-1.6263675009572209E-2</v>
      </c>
      <c r="I66" s="180">
        <f>'Type Data'!I22</f>
        <v>3.0605152229109858</v>
      </c>
      <c r="J66" s="181">
        <f>'Type Data'!J22</f>
        <v>4.351728884992756E-2</v>
      </c>
      <c r="K66" s="140">
        <f>'Type Data'!K22</f>
        <v>1.4424036675209355E-2</v>
      </c>
      <c r="L66" s="143">
        <f>'Type Data'!L22</f>
        <v>40418896.331087209</v>
      </c>
      <c r="M66" s="139">
        <f>'Type Data'!M22</f>
        <v>2247096.7031340227</v>
      </c>
      <c r="N66" s="140">
        <f>'Type Data'!N22</f>
        <v>5.8867979111167583E-2</v>
      </c>
      <c r="O66" s="144">
        <f>'Type Data'!O22</f>
        <v>52826264.059739701</v>
      </c>
      <c r="P66" s="138">
        <f>'Type Data'!P22</f>
        <v>2217280.61032556</v>
      </c>
      <c r="Q66" s="140">
        <f>'Type Data'!Q22</f>
        <v>4.381199659032526E-2</v>
      </c>
    </row>
    <row r="67" spans="2:17" ht="15" thickBot="1">
      <c r="B67" s="94" t="s">
        <v>71</v>
      </c>
      <c r="C67" s="153" t="s">
        <v>72</v>
      </c>
      <c r="D67" s="137">
        <f>Granola!D7</f>
        <v>1764226.1947090586</v>
      </c>
      <c r="E67" s="131">
        <f>Granola!E7</f>
        <v>-1874023.2669218204</v>
      </c>
      <c r="F67" s="133">
        <f>Granola!F7</f>
        <v>-0.51508927210334066</v>
      </c>
      <c r="G67" s="134">
        <f>Granola!G7</f>
        <v>4.1428146109132112E-2</v>
      </c>
      <c r="H67" s="135">
        <f>Granola!H7</f>
        <v>-5.2426240512376938E-2</v>
      </c>
      <c r="I67" s="184">
        <f>Granola!I7</f>
        <v>4.1541266148388747</v>
      </c>
      <c r="J67" s="185">
        <f>Granola!J7</f>
        <v>0.40159783287314843</v>
      </c>
      <c r="K67" s="133">
        <f>Granola!K7</f>
        <v>0.10702058697142763</v>
      </c>
      <c r="L67" s="136">
        <f>Granola!L7</f>
        <v>7328818.9900368107</v>
      </c>
      <c r="M67" s="132">
        <f>Granola!M7</f>
        <v>-6323816.8307043714</v>
      </c>
      <c r="N67" s="133">
        <f>Granola!N7</f>
        <v>-0.46319384137509795</v>
      </c>
      <c r="O67" s="137">
        <f>Granola!O7</f>
        <v>4093494.6471897196</v>
      </c>
      <c r="P67" s="131">
        <f>Granola!P7</f>
        <v>-2062997.435252171</v>
      </c>
      <c r="Q67" s="133">
        <f>Granola!Q7</f>
        <v>-0.33509300550158599</v>
      </c>
    </row>
    <row r="68" spans="2:17">
      <c r="B68" s="356" t="s">
        <v>73</v>
      </c>
      <c r="C68" s="154" t="s">
        <v>14</v>
      </c>
      <c r="D68" s="125">
        <f>'NB vs PL'!D11</f>
        <v>3456960960.9010367</v>
      </c>
      <c r="E68" s="117">
        <f>'NB vs PL'!E11</f>
        <v>299351597.53035355</v>
      </c>
      <c r="F68" s="121">
        <f>'NB vs PL'!F11</f>
        <v>9.4803239755661808E-2</v>
      </c>
      <c r="G68" s="122">
        <f>'NB vs PL'!G11</f>
        <v>81.177506722935718</v>
      </c>
      <c r="H68" s="123">
        <f>'NB vs PL'!H11</f>
        <v>-0.27801003446799655</v>
      </c>
      <c r="I68" s="186">
        <f>'NB vs PL'!I11</f>
        <v>3.0834637386249186</v>
      </c>
      <c r="J68" s="187">
        <f>'NB vs PL'!J11</f>
        <v>7.678474094608756E-2</v>
      </c>
      <c r="K68" s="121">
        <f>'NB vs PL'!K11</f>
        <v>2.5538057439908186E-2</v>
      </c>
      <c r="L68" s="124">
        <f>'NB vs PL'!L11</f>
        <v>10659413768.780302</v>
      </c>
      <c r="M68" s="118">
        <f>'NB vs PL'!M11</f>
        <v>1165496013.0596447</v>
      </c>
      <c r="N68" s="121">
        <f>'NB vs PL'!N11</f>
        <v>0.12276238777793953</v>
      </c>
      <c r="O68" s="125">
        <f>'NB vs PL'!O11</f>
        <v>3828794724.5596228</v>
      </c>
      <c r="P68" s="117">
        <f>'NB vs PL'!P11</f>
        <v>304166662.25658512</v>
      </c>
      <c r="Q68" s="121">
        <f>'NB vs PL'!Q11</f>
        <v>8.6297520441870029E-2</v>
      </c>
    </row>
    <row r="69" spans="2:17" ht="15" thickBot="1">
      <c r="B69" s="358"/>
      <c r="C69" s="155" t="s">
        <v>13</v>
      </c>
      <c r="D69" s="130">
        <f>'NB vs PL'!D12</f>
        <v>801559780.19516659</v>
      </c>
      <c r="E69" s="119">
        <f>'NB vs PL'!E12</f>
        <v>82686016.247615099</v>
      </c>
      <c r="F69" s="126">
        <f>'NB vs PL'!F12</f>
        <v>0.11502160795737124</v>
      </c>
      <c r="G69" s="127">
        <f>'NB vs PL'!G12</f>
        <v>18.822493277062708</v>
      </c>
      <c r="H69" s="128">
        <f>'NB vs PL'!H12</f>
        <v>0.27801003446803563</v>
      </c>
      <c r="I69" s="188">
        <f>'NB vs PL'!I12</f>
        <v>1.8513287649174555</v>
      </c>
      <c r="J69" s="189">
        <f>'NB vs PL'!J12</f>
        <v>0.11086701653778275</v>
      </c>
      <c r="K69" s="126">
        <f>'NB vs PL'!K12</f>
        <v>6.3699771994987664E-2</v>
      </c>
      <c r="L69" s="129">
        <f>'NB vs PL'!L12</f>
        <v>1483950677.8762248</v>
      </c>
      <c r="M69" s="120">
        <f>'NB vs PL'!M12</f>
        <v>232778389.81179309</v>
      </c>
      <c r="N69" s="126">
        <f>'NB vs PL'!N12</f>
        <v>0.18604823015374017</v>
      </c>
      <c r="O69" s="130">
        <f>'NB vs PL'!O12</f>
        <v>609975426.8466301</v>
      </c>
      <c r="P69" s="119">
        <f>'NB vs PL'!P12</f>
        <v>19766567.443628192</v>
      </c>
      <c r="Q69" s="126">
        <f>'NB vs PL'!Q12</f>
        <v>3.3490800974458661E-2</v>
      </c>
    </row>
    <row r="70" spans="2:17">
      <c r="B70" s="359" t="s">
        <v>56</v>
      </c>
      <c r="C70" s="150" t="s">
        <v>63</v>
      </c>
      <c r="D70" s="116">
        <f>Package!D19</f>
        <v>2111452177.7028308</v>
      </c>
      <c r="E70" s="110">
        <f>Package!E19</f>
        <v>108473000.85936499</v>
      </c>
      <c r="F70" s="112">
        <f>Package!F19</f>
        <v>5.4155830531553359E-2</v>
      </c>
      <c r="G70" s="113">
        <f>Package!G19</f>
        <v>49.581822094384826</v>
      </c>
      <c r="H70" s="114">
        <f>Package!H19</f>
        <v>-2.0881868043538105</v>
      </c>
      <c r="I70" s="182">
        <f>Package!I19</f>
        <v>3.0192003810022756</v>
      </c>
      <c r="J70" s="183">
        <f>Package!J19</f>
        <v>0.10316383549837838</v>
      </c>
      <c r="K70" s="112">
        <f>Package!K19</f>
        <v>3.5378101024639751E-2</v>
      </c>
      <c r="L70" s="115">
        <f>Package!L19</f>
        <v>6374897219.3884716</v>
      </c>
      <c r="M70" s="111">
        <f>Package!M19</f>
        <v>534136739.82961178</v>
      </c>
      <c r="N70" s="112">
        <f>Package!N19</f>
        <v>9.1449861999811713E-2</v>
      </c>
      <c r="O70" s="116">
        <f>Package!O19</f>
        <v>3103792978.3192058</v>
      </c>
      <c r="P70" s="110">
        <f>Package!P19</f>
        <v>157372812.4508028</v>
      </c>
      <c r="Q70" s="112">
        <f>Package!Q19</f>
        <v>5.3411531143393483E-2</v>
      </c>
    </row>
    <row r="71" spans="2:17">
      <c r="B71" s="357"/>
      <c r="C71" s="151" t="s">
        <v>64</v>
      </c>
      <c r="D71" s="77">
        <f>Package!D20</f>
        <v>1351873784.9124496</v>
      </c>
      <c r="E71" s="76">
        <f>Package!E20</f>
        <v>205775728.32658482</v>
      </c>
      <c r="F71" s="78">
        <f>Package!F20</f>
        <v>0.17954460976888348</v>
      </c>
      <c r="G71" s="95">
        <f>Package!G20</f>
        <v>31.745149715166988</v>
      </c>
      <c r="H71" s="81">
        <f>Package!H20</f>
        <v>2.1797416134497709</v>
      </c>
      <c r="I71" s="178">
        <f>Package!I20</f>
        <v>2.4494419310538054</v>
      </c>
      <c r="J71" s="179">
        <f>Package!J20</f>
        <v>6.4853120458969293E-2</v>
      </c>
      <c r="K71" s="78">
        <f>Package!K20</f>
        <v>2.7196772949207821E-2</v>
      </c>
      <c r="L71" s="79">
        <f>Package!L20</f>
        <v>3311336334.2569675</v>
      </c>
      <c r="M71" s="80">
        <f>Package!M20</f>
        <v>578363732.67782736</v>
      </c>
      <c r="N71" s="78">
        <f>Package!N20</f>
        <v>0.21162441670422993</v>
      </c>
      <c r="O71" s="77">
        <f>Package!O20</f>
        <v>663999911.40494406</v>
      </c>
      <c r="P71" s="76">
        <f>Package!P20</f>
        <v>95342148.498993754</v>
      </c>
      <c r="Q71" s="78">
        <f>Package!Q20</f>
        <v>0.16766173737218865</v>
      </c>
    </row>
    <row r="72" spans="2:17">
      <c r="B72" s="357"/>
      <c r="C72" s="151" t="s">
        <v>65</v>
      </c>
      <c r="D72" s="77">
        <f>Package!D21</f>
        <v>157426910.49504483</v>
      </c>
      <c r="E72" s="76">
        <f>Package!E21</f>
        <v>-4864352.1291756928</v>
      </c>
      <c r="F72" s="78">
        <f>Package!F21</f>
        <v>-2.9972976058723025E-2</v>
      </c>
      <c r="G72" s="95">
        <f>Package!G21</f>
        <v>3.6967510566713466</v>
      </c>
      <c r="H72" s="81">
        <f>Package!H21</f>
        <v>-0.4898081851456455</v>
      </c>
      <c r="I72" s="178">
        <f>Package!I21</f>
        <v>2.3933813815874396</v>
      </c>
      <c r="J72" s="179">
        <f>Package!J21</f>
        <v>-9.7169703805688457E-3</v>
      </c>
      <c r="K72" s="78">
        <f>Package!K21</f>
        <v>-4.0435175583268031E-3</v>
      </c>
      <c r="L72" s="79">
        <f>Package!L21</f>
        <v>376782636.53967255</v>
      </c>
      <c r="M72" s="80">
        <f>Package!M21</f>
        <v>-13219229.211399019</v>
      </c>
      <c r="N72" s="78">
        <f>Package!N21</f>
        <v>-3.3895297362081141E-2</v>
      </c>
      <c r="O72" s="77">
        <f>Package!O21</f>
        <v>91531174.243398443</v>
      </c>
      <c r="P72" s="76">
        <f>Package!P21</f>
        <v>174003.49188305438</v>
      </c>
      <c r="Q72" s="78">
        <f>Package!Q21</f>
        <v>1.9046506196687149E-3</v>
      </c>
    </row>
    <row r="73" spans="2:17" ht="15" thickBot="1">
      <c r="B73" s="360"/>
      <c r="C73" s="152" t="s">
        <v>66</v>
      </c>
      <c r="D73" s="144">
        <f>Package!D22</f>
        <v>556886405.70079172</v>
      </c>
      <c r="E73" s="138">
        <f>Package!E22</f>
        <v>68335368.329643309</v>
      </c>
      <c r="F73" s="140">
        <f>Package!F22</f>
        <v>0.13987355077035576</v>
      </c>
      <c r="G73" s="141">
        <f>Package!G22</f>
        <v>13.076991743321475</v>
      </c>
      <c r="H73" s="142">
        <f>Package!H22</f>
        <v>0.4740467200802172</v>
      </c>
      <c r="I73" s="180">
        <f>Package!I22</f>
        <v>2.9261140524257323</v>
      </c>
      <c r="J73" s="181">
        <f>Package!J22</f>
        <v>0.14101623189335388</v>
      </c>
      <c r="K73" s="140">
        <f>Package!K22</f>
        <v>5.063241615922786E-2</v>
      </c>
      <c r="L73" s="143">
        <f>Package!L22</f>
        <v>1629513137.3259442</v>
      </c>
      <c r="M73" s="139">
        <f>Package!M22</f>
        <v>268850707.92472625</v>
      </c>
      <c r="N73" s="140">
        <f>Package!N22</f>
        <v>0.19758810276185729</v>
      </c>
      <c r="O73" s="144">
        <f>Package!O22</f>
        <v>450894304.41797274</v>
      </c>
      <c r="P73" s="138">
        <f>Package!P22</f>
        <v>69110133.961590946</v>
      </c>
      <c r="Q73" s="140">
        <f>Package!Q22</f>
        <v>0.18101885648893518</v>
      </c>
    </row>
    <row r="74" spans="2:17">
      <c r="B74" s="356" t="s">
        <v>74</v>
      </c>
      <c r="C74" s="156" t="s">
        <v>75</v>
      </c>
      <c r="D74" s="116">
        <f>Flavor!D55</f>
        <v>370191256.28023303</v>
      </c>
      <c r="E74" s="110">
        <f>Flavor!E55</f>
        <v>9546858.0974717736</v>
      </c>
      <c r="F74" s="112">
        <f>Flavor!F55</f>
        <v>2.6471666122022442E-2</v>
      </c>
      <c r="G74" s="113">
        <f>Flavor!G55</f>
        <v>8.6929541685156799</v>
      </c>
      <c r="H74" s="114">
        <f>Flavor!H55</f>
        <v>-0.61043723905251213</v>
      </c>
      <c r="I74" s="182">
        <f>Flavor!I55</f>
        <v>2.9323858140582595</v>
      </c>
      <c r="J74" s="183">
        <f>Flavor!J55</f>
        <v>6.4716879204198996E-2</v>
      </c>
      <c r="K74" s="112">
        <f>Flavor!K55</f>
        <v>2.2567765203863228E-2</v>
      </c>
      <c r="L74" s="115">
        <f>Flavor!L55</f>
        <v>1085543588.4045608</v>
      </c>
      <c r="M74" s="111">
        <f>Flavor!M55</f>
        <v>51334851.206718206</v>
      </c>
      <c r="N74" s="112">
        <f>Flavor!N55</f>
        <v>4.9636837671482491E-2</v>
      </c>
      <c r="O74" s="116">
        <f>Flavor!O55</f>
        <v>442719833.77929366</v>
      </c>
      <c r="P74" s="110">
        <f>Flavor!P55</f>
        <v>1135213.1118407845</v>
      </c>
      <c r="Q74" s="112">
        <f>Flavor!Q55</f>
        <v>2.5707713962613006E-3</v>
      </c>
    </row>
    <row r="75" spans="2:17">
      <c r="B75" s="357"/>
      <c r="C75" s="151" t="s">
        <v>76</v>
      </c>
      <c r="D75" s="77">
        <f>Flavor!D56</f>
        <v>700713419.01190579</v>
      </c>
      <c r="E75" s="76">
        <f>Flavor!E56</f>
        <v>410892.70712661743</v>
      </c>
      <c r="F75" s="78">
        <f>Flavor!F56</f>
        <v>5.8673600578700827E-4</v>
      </c>
      <c r="G75" s="95">
        <f>Flavor!G56</f>
        <v>16.454385492355765</v>
      </c>
      <c r="H75" s="81">
        <f>Flavor!H56</f>
        <v>-1.6110233667623604</v>
      </c>
      <c r="I75" s="178">
        <f>Flavor!I56</f>
        <v>2.5467894046612898</v>
      </c>
      <c r="J75" s="179">
        <f>Flavor!J56</f>
        <v>0.10480094326004652</v>
      </c>
      <c r="K75" s="78">
        <f>Flavor!K56</f>
        <v>4.2916231962828538E-2</v>
      </c>
      <c r="L75" s="79">
        <f>Flavor!L56</f>
        <v>1784569511.2435083</v>
      </c>
      <c r="M75" s="80">
        <f>Flavor!M56</f>
        <v>74438822.517096996</v>
      </c>
      <c r="N75" s="78">
        <f>Flavor!N56</f>
        <v>4.3528148467140808E-2</v>
      </c>
      <c r="O75" s="77">
        <f>Flavor!O56</f>
        <v>535322685.33575648</v>
      </c>
      <c r="P75" s="76">
        <f>Flavor!P56</f>
        <v>35403166.000669122</v>
      </c>
      <c r="Q75" s="78">
        <f>Flavor!Q56</f>
        <v>7.0817730917481933E-2</v>
      </c>
    </row>
    <row r="76" spans="2:17">
      <c r="B76" s="357"/>
      <c r="C76" s="151" t="s">
        <v>77</v>
      </c>
      <c r="D76" s="77">
        <f>Flavor!D57</f>
        <v>678499938.1346035</v>
      </c>
      <c r="E76" s="76">
        <f>Flavor!E57</f>
        <v>67133048.203496933</v>
      </c>
      <c r="F76" s="78">
        <f>Flavor!F57</f>
        <v>0.10980811900209707</v>
      </c>
      <c r="G76" s="95">
        <f>Flavor!G57</f>
        <v>15.932761148415528</v>
      </c>
      <c r="H76" s="81">
        <f>Flavor!H57</f>
        <v>0.16158738468390332</v>
      </c>
      <c r="I76" s="178">
        <f>Flavor!I57</f>
        <v>2.9122756991527345</v>
      </c>
      <c r="J76" s="179">
        <f>Flavor!J57</f>
        <v>8.026772418266015E-2</v>
      </c>
      <c r="K76" s="78">
        <f>Flavor!K57</f>
        <v>2.8343043131263897E-2</v>
      </c>
      <c r="L76" s="79">
        <f>Flavor!L57</f>
        <v>1975978881.7060394</v>
      </c>
      <c r="M76" s="80">
        <f>Flavor!M57</f>
        <v>244582973.78849387</v>
      </c>
      <c r="N76" s="78">
        <f>Flavor!N57</f>
        <v>0.14126345838640025</v>
      </c>
      <c r="O76" s="77">
        <f>Flavor!O57</f>
        <v>597185934.00113034</v>
      </c>
      <c r="P76" s="76">
        <f>Flavor!P57</f>
        <v>51073273.747004032</v>
      </c>
      <c r="Q76" s="78">
        <f>Flavor!Q57</f>
        <v>9.3521497420033739E-2</v>
      </c>
    </row>
    <row r="77" spans="2:17">
      <c r="B77" s="357"/>
      <c r="C77" s="151" t="s">
        <v>78</v>
      </c>
      <c r="D77" s="77">
        <f>Flavor!D58</f>
        <v>99692796.134131238</v>
      </c>
      <c r="E77" s="76">
        <f>Flavor!E58</f>
        <v>-974629.91896930337</v>
      </c>
      <c r="F77" s="78">
        <f>Flavor!F58</f>
        <v>-9.6816811274701795E-3</v>
      </c>
      <c r="G77" s="95">
        <f>Flavor!G58</f>
        <v>2.3410193866630635</v>
      </c>
      <c r="H77" s="81">
        <f>Flavor!H58</f>
        <v>-0.25585573820665308</v>
      </c>
      <c r="I77" s="178">
        <f>Flavor!I58</f>
        <v>3.0658099706331265</v>
      </c>
      <c r="J77" s="179">
        <f>Flavor!J58</f>
        <v>0.33255010833261478</v>
      </c>
      <c r="K77" s="78">
        <f>Flavor!K58</f>
        <v>0.12166794417151257</v>
      </c>
      <c r="L77" s="79">
        <f>Flavor!L58</f>
        <v>305639168.38831514</v>
      </c>
      <c r="M77" s="80">
        <f>Flavor!M58</f>
        <v>30488933.31627059</v>
      </c>
      <c r="N77" s="78">
        <f>Flavor!N58</f>
        <v>0.11080831280513882</v>
      </c>
      <c r="O77" s="77">
        <f>Flavor!O58</f>
        <v>108081210.50009926</v>
      </c>
      <c r="P77" s="76">
        <f>Flavor!P58</f>
        <v>13720004.955360726</v>
      </c>
      <c r="Q77" s="78">
        <f>Flavor!Q58</f>
        <v>0.14539878837024606</v>
      </c>
    </row>
    <row r="78" spans="2:17">
      <c r="B78" s="357"/>
      <c r="C78" s="151" t="s">
        <v>79</v>
      </c>
      <c r="D78" s="77">
        <f>Flavor!D59</f>
        <v>793457061.15759015</v>
      </c>
      <c r="E78" s="76">
        <f>Flavor!E59</f>
        <v>135916540.18126094</v>
      </c>
      <c r="F78" s="78">
        <f>Flavor!F59</f>
        <v>0.20670443241954028</v>
      </c>
      <c r="G78" s="95">
        <f>Flavor!G59</f>
        <v>18.632222534469346</v>
      </c>
      <c r="H78" s="81">
        <f>Flavor!H59</f>
        <v>1.6699270883078796</v>
      </c>
      <c r="I78" s="178">
        <f>Flavor!I59</f>
        <v>2.6367718699977893</v>
      </c>
      <c r="J78" s="179">
        <f>Flavor!J59</f>
        <v>5.6105079783044687E-2</v>
      </c>
      <c r="K78" s="78">
        <f>Flavor!K59</f>
        <v>2.1740536203969218E-2</v>
      </c>
      <c r="L78" s="79">
        <f>Flavor!L59</f>
        <v>2092165258.9114492</v>
      </c>
      <c r="M78" s="80">
        <f>Flavor!M59</f>
        <v>395272273.20733476</v>
      </c>
      <c r="N78" s="78">
        <f>Flavor!N59</f>
        <v>0.23293883382004738</v>
      </c>
      <c r="O78" s="77">
        <f>Flavor!O59</f>
        <v>492241506.57885277</v>
      </c>
      <c r="P78" s="76">
        <f>Flavor!P59</f>
        <v>72175124.600267589</v>
      </c>
      <c r="Q78" s="78">
        <f>Flavor!Q59</f>
        <v>0.17181837846749434</v>
      </c>
    </row>
    <row r="79" spans="2:17">
      <c r="B79" s="357"/>
      <c r="C79" s="151" t="s">
        <v>80</v>
      </c>
      <c r="D79" s="77">
        <f>Flavor!D60</f>
        <v>151737125.23319608</v>
      </c>
      <c r="E79" s="76">
        <f>Flavor!E60</f>
        <v>7398671.3859393001</v>
      </c>
      <c r="F79" s="78">
        <f>Flavor!F60</f>
        <v>5.1259184151776993E-2</v>
      </c>
      <c r="G79" s="95">
        <f>Flavor!G60</f>
        <v>3.5631416272997751</v>
      </c>
      <c r="H79" s="81">
        <f>Flavor!H60</f>
        <v>-0.16029657961712918</v>
      </c>
      <c r="I79" s="178">
        <f>Flavor!I60</f>
        <v>2.9541922295288998</v>
      </c>
      <c r="J79" s="179">
        <f>Flavor!J60</f>
        <v>0.15910772318166133</v>
      </c>
      <c r="K79" s="78">
        <f>Flavor!K60</f>
        <v>5.6924119045542405E-2</v>
      </c>
      <c r="L79" s="79">
        <f>Flavor!L60</f>
        <v>448260636.29496139</v>
      </c>
      <c r="M79" s="80">
        <f>Flavor!M60</f>
        <v>44822460.276378036</v>
      </c>
      <c r="N79" s="78">
        <f>Flavor!N60</f>
        <v>0.11110118709815256</v>
      </c>
      <c r="O79" s="77">
        <f>Flavor!O60</f>
        <v>274680574.1854881</v>
      </c>
      <c r="P79" s="76">
        <f>Flavor!P60</f>
        <v>18527128.04300487</v>
      </c>
      <c r="Q79" s="78">
        <f>Flavor!Q60</f>
        <v>7.2328240443422759E-2</v>
      </c>
    </row>
    <row r="80" spans="2:17">
      <c r="B80" s="357"/>
      <c r="C80" s="151" t="s">
        <v>81</v>
      </c>
      <c r="D80" s="77">
        <f>Flavor!D61</f>
        <v>15427885.263770137</v>
      </c>
      <c r="E80" s="76">
        <f>Flavor!E61</f>
        <v>2805874.0816277564</v>
      </c>
      <c r="F80" s="78">
        <f>Flavor!F61</f>
        <v>0.22230007889689612</v>
      </c>
      <c r="G80" s="95">
        <f>Flavor!G61</f>
        <v>0.36228273153363905</v>
      </c>
      <c r="H80" s="81">
        <f>Flavor!H61</f>
        <v>3.6678033471296889E-2</v>
      </c>
      <c r="I80" s="178">
        <f>Flavor!I61</f>
        <v>3.7394089941574702</v>
      </c>
      <c r="J80" s="179">
        <f>Flavor!J61</f>
        <v>0.25296116346726905</v>
      </c>
      <c r="K80" s="78">
        <f>Flavor!K61</f>
        <v>7.2555556759095724E-2</v>
      </c>
      <c r="L80" s="79">
        <f>Flavor!L61</f>
        <v>57691172.916171543</v>
      </c>
      <c r="M80" s="80">
        <f>Flavor!M61</f>
        <v>13685189.411243781</v>
      </c>
      <c r="N80" s="78">
        <f>Flavor!N61</f>
        <v>0.31098474164794709</v>
      </c>
      <c r="O80" s="77">
        <f>Flavor!O61</f>
        <v>28956650.074211478</v>
      </c>
      <c r="P80" s="76">
        <f>Flavor!P61</f>
        <v>5381018.3004551716</v>
      </c>
      <c r="Q80" s="78">
        <f>Flavor!Q61</f>
        <v>0.22824492476359262</v>
      </c>
    </row>
    <row r="81" spans="2:17">
      <c r="B81" s="357"/>
      <c r="C81" s="151" t="s">
        <v>82</v>
      </c>
      <c r="D81" s="77">
        <f>Flavor!D62</f>
        <v>95289185.86680302</v>
      </c>
      <c r="E81" s="76">
        <f>Flavor!E62</f>
        <v>-4446487.5067619532</v>
      </c>
      <c r="F81" s="78">
        <f>Flavor!F62</f>
        <v>-4.4582719064896782E-2</v>
      </c>
      <c r="G81" s="95">
        <f>Flavor!G62</f>
        <v>2.2376123461658364</v>
      </c>
      <c r="H81" s="81">
        <f>Flavor!H62</f>
        <v>-0.33522674787559303</v>
      </c>
      <c r="I81" s="178">
        <f>Flavor!I62</f>
        <v>3.193057882369343</v>
      </c>
      <c r="J81" s="179">
        <f>Flavor!J62</f>
        <v>0.12467318914535586</v>
      </c>
      <c r="K81" s="78">
        <f>Flavor!K62</f>
        <v>4.06315379621974E-2</v>
      </c>
      <c r="L81" s="79">
        <f>Flavor!L62</f>
        <v>304263886.03655279</v>
      </c>
      <c r="M81" s="80">
        <f>Flavor!M62</f>
        <v>-1763527.5112811327</v>
      </c>
      <c r="N81" s="78">
        <f>Flavor!N62</f>
        <v>-5.7626455448426123E-3</v>
      </c>
      <c r="O81" s="77">
        <f>Flavor!O62</f>
        <v>177858286.79296905</v>
      </c>
      <c r="P81" s="76">
        <f>Flavor!P62</f>
        <v>-10003360.231779754</v>
      </c>
      <c r="Q81" s="78">
        <f>Flavor!Q62</f>
        <v>-5.3248549611948824E-2</v>
      </c>
    </row>
    <row r="82" spans="2:17">
      <c r="B82" s="357"/>
      <c r="C82" s="151" t="s">
        <v>83</v>
      </c>
      <c r="D82" s="77">
        <f>Flavor!D63</f>
        <v>38105875.802514181</v>
      </c>
      <c r="E82" s="76">
        <f>Flavor!E63</f>
        <v>-3515208.0840341598</v>
      </c>
      <c r="F82" s="78">
        <f>Flavor!F63</f>
        <v>-8.4457389279337144E-2</v>
      </c>
      <c r="G82" s="95">
        <f>Flavor!G63</f>
        <v>0.89481484579325055</v>
      </c>
      <c r="H82" s="81">
        <f>Flavor!H63</f>
        <v>-0.17886669800702593</v>
      </c>
      <c r="I82" s="178">
        <f>Flavor!I63</f>
        <v>2.5894066159755242</v>
      </c>
      <c r="J82" s="179">
        <f>Flavor!J63</f>
        <v>6.5320845117323056E-2</v>
      </c>
      <c r="K82" s="78">
        <f>Flavor!K63</f>
        <v>2.5879011668891765E-2</v>
      </c>
      <c r="L82" s="79">
        <f>Flavor!L63</f>
        <v>98671606.910571858</v>
      </c>
      <c r="M82" s="80">
        <f>Flavor!M63</f>
        <v>-6383578.6951603591</v>
      </c>
      <c r="N82" s="78">
        <f>Flavor!N63</f>
        <v>-6.0764051373129423E-2</v>
      </c>
      <c r="O82" s="77">
        <f>Flavor!O63</f>
        <v>30828991.156893134</v>
      </c>
      <c r="P82" s="76">
        <f>Flavor!P63</f>
        <v>-1390406.7170544192</v>
      </c>
      <c r="Q82" s="78">
        <f>Flavor!Q63</f>
        <v>-4.3154335859848431E-2</v>
      </c>
    </row>
    <row r="83" spans="2:17">
      <c r="B83" s="357"/>
      <c r="C83" s="151" t="s">
        <v>84</v>
      </c>
      <c r="D83" s="77">
        <f>Flavor!D64</f>
        <v>42328547.328920268</v>
      </c>
      <c r="E83" s="76">
        <f>Flavor!E64</f>
        <v>-1665058.7625051513</v>
      </c>
      <c r="F83" s="78">
        <f>Flavor!F64</f>
        <v>-3.7847744489162935E-2</v>
      </c>
      <c r="G83" s="95">
        <f>Flavor!G64</f>
        <v>0.99397302261403664</v>
      </c>
      <c r="H83" s="81">
        <f>Flavor!H64</f>
        <v>-0.14091147569305762</v>
      </c>
      <c r="I83" s="178">
        <f>Flavor!I64</f>
        <v>3.2674554552575525</v>
      </c>
      <c r="J83" s="179">
        <f>Flavor!J64</f>
        <v>5.8278189544994419E-2</v>
      </c>
      <c r="K83" s="78">
        <f>Flavor!K64</f>
        <v>1.8159853669552424E-2</v>
      </c>
      <c r="L83" s="79">
        <f>Flavor!L64</f>
        <v>138306642.88300803</v>
      </c>
      <c r="M83" s="80">
        <f>Flavor!M64</f>
        <v>-2876637.6223079264</v>
      </c>
      <c r="N83" s="78">
        <f>Flavor!N64</f>
        <v>-2.0375200321256261E-2</v>
      </c>
      <c r="O83" s="77">
        <f>Flavor!O64</f>
        <v>89736697.272334456</v>
      </c>
      <c r="P83" s="76">
        <f>Flavor!P64</f>
        <v>-5207734.5430087</v>
      </c>
      <c r="Q83" s="78">
        <f>Flavor!Q64</f>
        <v>-5.4850341862461099E-2</v>
      </c>
    </row>
    <row r="84" spans="2:17">
      <c r="B84" s="357"/>
      <c r="C84" s="151" t="s">
        <v>85</v>
      </c>
      <c r="D84" s="77">
        <f>Flavor!D65</f>
        <v>11113497.244031409</v>
      </c>
      <c r="E84" s="76">
        <f>Flavor!E65</f>
        <v>3144752.840315314</v>
      </c>
      <c r="F84" s="78">
        <f>Flavor!F65</f>
        <v>0.39463592769380451</v>
      </c>
      <c r="G84" s="95">
        <f>Flavor!G65</f>
        <v>0.26097083752069417</v>
      </c>
      <c r="H84" s="81">
        <f>Flavor!H65</f>
        <v>5.5404499631619669E-2</v>
      </c>
      <c r="I84" s="178">
        <f>Flavor!I65</f>
        <v>3.3749893819649341</v>
      </c>
      <c r="J84" s="179">
        <f>Flavor!J65</f>
        <v>0.21860221314379613</v>
      </c>
      <c r="K84" s="78">
        <f>Flavor!K65</f>
        <v>6.925709726080298E-2</v>
      </c>
      <c r="L84" s="79">
        <f>Flavor!L65</f>
        <v>37507935.195102565</v>
      </c>
      <c r="M84" s="80">
        <f>Flavor!M65</f>
        <v>12355492.607597832</v>
      </c>
      <c r="N84" s="78">
        <f>Flavor!N65</f>
        <v>0.49122436378150452</v>
      </c>
      <c r="O84" s="77">
        <f>Flavor!O65</f>
        <v>19105373.915302381</v>
      </c>
      <c r="P84" s="76">
        <f>Flavor!P65</f>
        <v>7454503.4087495506</v>
      </c>
      <c r="Q84" s="78">
        <f>Flavor!Q65</f>
        <v>0.63982372858379077</v>
      </c>
    </row>
    <row r="85" spans="2:17">
      <c r="B85" s="357"/>
      <c r="C85" s="151" t="s">
        <v>86</v>
      </c>
      <c r="D85" s="77">
        <f>Flavor!D66</f>
        <v>42159006.01149565</v>
      </c>
      <c r="E85" s="76">
        <f>Flavor!E66</f>
        <v>-136304.01587851346</v>
      </c>
      <c r="F85" s="78">
        <f>Flavor!F66</f>
        <v>-3.2226744712426847E-3</v>
      </c>
      <c r="G85" s="95">
        <f>Flavor!G66</f>
        <v>0.98999179702580631</v>
      </c>
      <c r="H85" s="81">
        <f>Flavor!H66</f>
        <v>-0.10108247411731419</v>
      </c>
      <c r="I85" s="178">
        <f>Flavor!I66</f>
        <v>2.833851050171468</v>
      </c>
      <c r="J85" s="179">
        <f>Flavor!J66</f>
        <v>0.21303815091779921</v>
      </c>
      <c r="K85" s="78">
        <f>Flavor!K66</f>
        <v>8.1287050662207233E-2</v>
      </c>
      <c r="L85" s="79">
        <f>Flavor!L66</f>
        <v>119472343.45986217</v>
      </c>
      <c r="M85" s="80">
        <f>Flavor!M66</f>
        <v>8624249.3621869236</v>
      </c>
      <c r="N85" s="78">
        <f>Flavor!N66</f>
        <v>7.780241448795279E-2</v>
      </c>
      <c r="O85" s="77">
        <f>Flavor!O66</f>
        <v>62582675.573977083</v>
      </c>
      <c r="P85" s="76">
        <f>Flavor!P66</f>
        <v>2068435.3586651981</v>
      </c>
      <c r="Q85" s="78">
        <f>Flavor!Q66</f>
        <v>3.4180968831561451E-2</v>
      </c>
    </row>
    <row r="86" spans="2:17" ht="15" thickBot="1">
      <c r="B86" s="358"/>
      <c r="C86" s="157" t="s">
        <v>87</v>
      </c>
      <c r="D86" s="144">
        <f>Flavor!D67</f>
        <v>24042605.366600074</v>
      </c>
      <c r="E86" s="138">
        <f>Flavor!E67</f>
        <v>4457030.9919620454</v>
      </c>
      <c r="F86" s="140">
        <f>Flavor!F67</f>
        <v>0.22756703003479919</v>
      </c>
      <c r="G86" s="141">
        <f>Flavor!G67</f>
        <v>0.56457645338157469</v>
      </c>
      <c r="H86" s="142">
        <f>Flavor!H67</f>
        <v>5.9335653115610953E-2</v>
      </c>
      <c r="I86" s="180">
        <f>Flavor!I67</f>
        <v>2.8849850777420794</v>
      </c>
      <c r="J86" s="181">
        <f>Flavor!J67</f>
        <v>0.36288793397687202</v>
      </c>
      <c r="K86" s="140">
        <f>Flavor!K67</f>
        <v>0.14388340864425275</v>
      </c>
      <c r="L86" s="143">
        <f>Flavor!L67</f>
        <v>69362557.712682843</v>
      </c>
      <c r="M86" s="139">
        <f>Flavor!M67</f>
        <v>19965836.523407236</v>
      </c>
      <c r="N86" s="140">
        <f>Flavor!N67</f>
        <v>0.40419355865550782</v>
      </c>
      <c r="O86" s="144">
        <f>Flavor!O67</f>
        <v>58369806.983984105</v>
      </c>
      <c r="P86" s="138">
        <f>Flavor!P67</f>
        <v>12538840.26414597</v>
      </c>
      <c r="Q86" s="140">
        <f>Flavor!Q67</f>
        <v>0.27358882348686042</v>
      </c>
    </row>
    <row r="87" spans="2:17">
      <c r="B87" s="359" t="s">
        <v>88</v>
      </c>
      <c r="C87" s="221" t="s">
        <v>137</v>
      </c>
      <c r="D87" s="116">
        <f>Fat!D19</f>
        <v>997783966.85737133</v>
      </c>
      <c r="E87" s="110">
        <f>Fat!E19</f>
        <v>138204793.74115348</v>
      </c>
      <c r="F87" s="112">
        <f>Fat!F19</f>
        <v>0.16078192453188689</v>
      </c>
      <c r="G87" s="113">
        <f>Fat!G19</f>
        <v>23.43029487278044</v>
      </c>
      <c r="H87" s="114">
        <f>Fat!H19</f>
        <v>1.256093544297844</v>
      </c>
      <c r="I87" s="182">
        <f>Fat!I19</f>
        <v>3.1484092415810436</v>
      </c>
      <c r="J87" s="183">
        <f>Fat!J19</f>
        <v>8.8375998435977987E-2</v>
      </c>
      <c r="K87" s="112">
        <f>Fat!K19</f>
        <v>2.8880731486807702E-2</v>
      </c>
      <c r="L87" s="115">
        <f>Fat!L19</f>
        <v>3141432262.3551416</v>
      </c>
      <c r="M87" s="111">
        <f>Fat!M19</f>
        <v>511091417.50436783</v>
      </c>
      <c r="N87" s="112">
        <f>Fat!N19</f>
        <v>0.19430615560903225</v>
      </c>
      <c r="O87" s="116">
        <f>Fat!O19</f>
        <v>1011590423.9360502</v>
      </c>
      <c r="P87" s="110">
        <f>Fat!P19</f>
        <v>148181028.33312047</v>
      </c>
      <c r="Q87" s="112">
        <f>Fat!Q19</f>
        <v>0.17162313624076767</v>
      </c>
    </row>
    <row r="88" spans="2:17">
      <c r="B88" s="357"/>
      <c r="C88" s="222" t="s">
        <v>90</v>
      </c>
      <c r="D88" s="77">
        <f>Fat!D20</f>
        <v>83956716.776007414</v>
      </c>
      <c r="E88" s="76">
        <f>Fat!E20</f>
        <v>13454296.967824042</v>
      </c>
      <c r="F88" s="78">
        <f>Fat!F20</f>
        <v>0.19083454162891544</v>
      </c>
      <c r="G88" s="95">
        <f>Fat!G20</f>
        <v>1.971499538931315</v>
      </c>
      <c r="H88" s="81">
        <f>Fat!H20</f>
        <v>0.1527783555127753</v>
      </c>
      <c r="I88" s="178">
        <f>Fat!I20</f>
        <v>3.5655712935214359</v>
      </c>
      <c r="J88" s="179">
        <f>Fat!J20</f>
        <v>0.1651533544504038</v>
      </c>
      <c r="K88" s="78">
        <f>Fat!K20</f>
        <v>4.8568545811025342E-2</v>
      </c>
      <c r="L88" s="79">
        <f>Fat!L20</f>
        <v>299353659.23484159</v>
      </c>
      <c r="M88" s="80">
        <f>Fat!M20</f>
        <v>59615966.171177983</v>
      </c>
      <c r="N88" s="78">
        <f>Fat!N20</f>
        <v>0.24867164361737079</v>
      </c>
      <c r="O88" s="77">
        <f>Fat!O20</f>
        <v>118229892.96233694</v>
      </c>
      <c r="P88" s="76">
        <f>Fat!P20</f>
        <v>27894504.406281844</v>
      </c>
      <c r="Q88" s="78">
        <f>Fat!Q20</f>
        <v>0.30878822632143427</v>
      </c>
    </row>
    <row r="89" spans="2:17">
      <c r="B89" s="357"/>
      <c r="C89" s="222" t="s">
        <v>53</v>
      </c>
      <c r="D89" s="77">
        <f>Fat!D21</f>
        <v>1620090420.676569</v>
      </c>
      <c r="E89" s="76">
        <f>Fat!E21</f>
        <v>74547721.635171652</v>
      </c>
      <c r="F89" s="78">
        <f>Fat!F21</f>
        <v>4.8234009763307675E-2</v>
      </c>
      <c r="G89" s="95">
        <f>Fat!G21</f>
        <v>38.043501938175574</v>
      </c>
      <c r="H89" s="81">
        <f>Fat!H21</f>
        <v>-1.8262111053217751</v>
      </c>
      <c r="I89" s="178">
        <f>Fat!I21</f>
        <v>2.6821166817784374</v>
      </c>
      <c r="J89" s="179">
        <f>Fat!J21</f>
        <v>6.1559351236049054E-2</v>
      </c>
      <c r="K89" s="78">
        <f>Fat!K21</f>
        <v>2.3490938556687803E-2</v>
      </c>
      <c r="L89" s="79">
        <f>Fat!L21</f>
        <v>4345271543.2860718</v>
      </c>
      <c r="M89" s="80">
        <f>Fat!M21</f>
        <v>295088293.64686966</v>
      </c>
      <c r="N89" s="78">
        <f>Fat!N21</f>
        <v>7.2858010479687971E-2</v>
      </c>
      <c r="O89" s="77">
        <f>Fat!O21</f>
        <v>1788670588.896574</v>
      </c>
      <c r="P89" s="76">
        <f>Fat!P21</f>
        <v>67094297.98483777</v>
      </c>
      <c r="Q89" s="78">
        <f>Fat!Q21</f>
        <v>3.8972596415872481E-2</v>
      </c>
    </row>
    <row r="90" spans="2:17" ht="15" thickBot="1">
      <c r="B90" s="360"/>
      <c r="C90" s="223" t="s">
        <v>15</v>
      </c>
      <c r="D90" s="109">
        <f>Fat!D22</f>
        <v>1555187620.781234</v>
      </c>
      <c r="E90" s="103">
        <f>Fat!E22</f>
        <v>156570089.61071801</v>
      </c>
      <c r="F90" s="105">
        <f>Fat!F22</f>
        <v>0.11194632279468358</v>
      </c>
      <c r="G90" s="106">
        <f>Fat!G22</f>
        <v>36.519432810861034</v>
      </c>
      <c r="H90" s="107">
        <f>Fat!H22</f>
        <v>0.43988634478208155</v>
      </c>
      <c r="I90" s="190">
        <f>Fat!I22</f>
        <v>2.7967710239217758</v>
      </c>
      <c r="J90" s="191">
        <f>Fat!J22</f>
        <v>6.9603862285290585E-2</v>
      </c>
      <c r="K90" s="105">
        <f>Fat!K22</f>
        <v>2.5522404077175653E-2</v>
      </c>
      <c r="L90" s="108">
        <f>Fat!L22</f>
        <v>4349503674.5628023</v>
      </c>
      <c r="M90" s="104">
        <f>Fat!M22</f>
        <v>535239871.86547804</v>
      </c>
      <c r="N90" s="105">
        <f>Fat!N22</f>
        <v>0.14032586615717918</v>
      </c>
      <c r="O90" s="109">
        <f>Fat!O22</f>
        <v>1518442571.9002707</v>
      </c>
      <c r="P90" s="103">
        <f>Fat!P22</f>
        <v>82411716.426959515</v>
      </c>
      <c r="Q90" s="105">
        <f>Fat!Q22</f>
        <v>5.7388541557344797E-2</v>
      </c>
    </row>
    <row r="91" spans="2:17" ht="15" hidden="1" thickBot="1">
      <c r="B91" s="356" t="s">
        <v>91</v>
      </c>
      <c r="C91" s="154" t="s">
        <v>92</v>
      </c>
      <c r="D91" s="125">
        <f>Organic!D7</f>
        <v>309555024.88113135</v>
      </c>
      <c r="E91" s="117">
        <f>Organic!E7</f>
        <v>33476866.983291805</v>
      </c>
      <c r="F91" s="121">
        <f>Organic!F7</f>
        <v>0.12125865819374108</v>
      </c>
      <c r="G91" s="122">
        <f>Organic!G7</f>
        <v>7.2690740212631377</v>
      </c>
      <c r="H91" s="123">
        <f>Organic!H7</f>
        <v>0.14720224134320503</v>
      </c>
      <c r="I91" s="186">
        <f>Organic!I7</f>
        <v>3.0982463379074643</v>
      </c>
      <c r="J91" s="187">
        <f>Organic!J7</f>
        <v>0.11626237809833118</v>
      </c>
      <c r="K91" s="121">
        <f>Organic!K7</f>
        <v>3.8988264076971341E-2</v>
      </c>
      <c r="L91" s="124">
        <f>Organic!L7</f>
        <v>959077722.21881926</v>
      </c>
      <c r="M91" s="118">
        <f>Organic!M7</f>
        <v>135817083.71380854</v>
      </c>
      <c r="N91" s="121">
        <f>Organic!N7</f>
        <v>0.16497458685798919</v>
      </c>
      <c r="O91" s="125">
        <f>Organic!O7</f>
        <v>171743394.59770614</v>
      </c>
      <c r="P91" s="117">
        <f>Organic!P7</f>
        <v>16941031.815466195</v>
      </c>
      <c r="Q91" s="121">
        <f>Organic!Q7</f>
        <v>0.10943651964341848</v>
      </c>
    </row>
    <row r="92" spans="2:17" hidden="1">
      <c r="B92" s="357"/>
      <c r="C92" s="158" t="s">
        <v>93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8"/>
      <c r="C93" s="155" t="s">
        <v>94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9" t="s">
        <v>57</v>
      </c>
      <c r="C94" s="150" t="s">
        <v>95</v>
      </c>
      <c r="D94" s="116">
        <f>Size!D31</f>
        <v>776427137.17314768</v>
      </c>
      <c r="E94" s="110">
        <f>Size!E31</f>
        <v>26512989.569679976</v>
      </c>
      <c r="F94" s="112">
        <f>Size!F31</f>
        <v>3.5354699807182803E-2</v>
      </c>
      <c r="G94" s="113">
        <f>Size!G31</f>
        <v>18.232320197019213</v>
      </c>
      <c r="H94" s="114">
        <f>Size!H31</f>
        <v>-1.1128987288335388</v>
      </c>
      <c r="I94" s="182">
        <f>Size!I31</f>
        <v>3.6046637583989201</v>
      </c>
      <c r="J94" s="183">
        <f>Size!J31</f>
        <v>0.15271774927859827</v>
      </c>
      <c r="K94" s="112">
        <f>Size!K31</f>
        <v>4.4241059644358739E-2</v>
      </c>
      <c r="L94" s="115">
        <f>Size!L31</f>
        <v>2798758762.4054723</v>
      </c>
      <c r="M94" s="111">
        <f>Size!M31</f>
        <v>210095613.40281391</v>
      </c>
      <c r="N94" s="112">
        <f>Size!N31</f>
        <v>8.1159888834419436E-2</v>
      </c>
      <c r="O94" s="116">
        <f>Size!O31</f>
        <v>2321577573.7410994</v>
      </c>
      <c r="P94" s="110">
        <f>Size!P31</f>
        <v>90465362.707788944</v>
      </c>
      <c r="Q94" s="112">
        <f>Size!Q31</f>
        <v>4.0547204331731528E-2</v>
      </c>
    </row>
    <row r="95" spans="2:17">
      <c r="B95" s="357"/>
      <c r="C95" s="151" t="s">
        <v>96</v>
      </c>
      <c r="D95" s="77">
        <f>Size!D32</f>
        <v>604022385.20153439</v>
      </c>
      <c r="E95" s="76">
        <f>Size!E32</f>
        <v>-3257469.4394965172</v>
      </c>
      <c r="F95" s="78">
        <f>Size!F32</f>
        <v>-5.3640334264373705E-3</v>
      </c>
      <c r="G95" s="95">
        <f>Size!G32</f>
        <v>14.183854486664798</v>
      </c>
      <c r="H95" s="81">
        <f>Size!H32</f>
        <v>-1.4818877517424074</v>
      </c>
      <c r="I95" s="178">
        <f>Size!I32</f>
        <v>2.9380573629670312</v>
      </c>
      <c r="J95" s="179">
        <f>Size!J32</f>
        <v>3.438788443130969E-2</v>
      </c>
      <c r="K95" s="78">
        <f>Size!K32</f>
        <v>1.1842905911126978E-2</v>
      </c>
      <c r="L95" s="79">
        <f>Size!L32</f>
        <v>1774652416.2382765</v>
      </c>
      <c r="M95" s="80">
        <f>Size!M32</f>
        <v>11312437.387505531</v>
      </c>
      <c r="N95" s="78">
        <f>Size!N32</f>
        <v>6.4153467415161963E-3</v>
      </c>
      <c r="O95" s="77">
        <f>Size!O32</f>
        <v>359692548.68610919</v>
      </c>
      <c r="P95" s="76">
        <f>Size!P32</f>
        <v>-7379739.0518759489</v>
      </c>
      <c r="Q95" s="78">
        <f>Size!Q32</f>
        <v>-2.0104320861027734E-2</v>
      </c>
    </row>
    <row r="96" spans="2:17">
      <c r="B96" s="357"/>
      <c r="C96" s="151" t="s">
        <v>97</v>
      </c>
      <c r="D96" s="77">
        <f>Size!D33</f>
        <v>1011459061.1183319</v>
      </c>
      <c r="E96" s="76">
        <f>Size!E33</f>
        <v>55119911.392954826</v>
      </c>
      <c r="F96" s="78">
        <f>Size!F33</f>
        <v>5.7636364054303425E-2</v>
      </c>
      <c r="G96" s="95">
        <f>Size!G33</f>
        <v>23.751417983183334</v>
      </c>
      <c r="H96" s="81">
        <f>Size!H33</f>
        <v>-0.91885964516173502</v>
      </c>
      <c r="I96" s="178">
        <f>Size!I33</f>
        <v>2.6618344266611258</v>
      </c>
      <c r="J96" s="179">
        <f>Size!J33</f>
        <v>0.10366691310716236</v>
      </c>
      <c r="K96" s="78">
        <f>Size!K33</f>
        <v>4.0523895545503945E-2</v>
      </c>
      <c r="L96" s="79">
        <f>Size!L33</f>
        <v>2692336550.0431156</v>
      </c>
      <c r="M96" s="80">
        <f>Size!M33</f>
        <v>245860805.27583599</v>
      </c>
      <c r="N96" s="78">
        <f>Size!N33</f>
        <v>0.10049590959636652</v>
      </c>
      <c r="O96" s="77">
        <f>Size!O33</f>
        <v>537748731.0628401</v>
      </c>
      <c r="P96" s="76">
        <f>Size!P33</f>
        <v>30599975.493706524</v>
      </c>
      <c r="Q96" s="78">
        <f>Size!Q33</f>
        <v>6.0337278081983171E-2</v>
      </c>
    </row>
    <row r="97" spans="2:17">
      <c r="B97" s="357"/>
      <c r="C97" s="151" t="s">
        <v>98</v>
      </c>
      <c r="D97" s="77">
        <f>Size!D34</f>
        <v>1077398802.7672124</v>
      </c>
      <c r="E97" s="76">
        <f>Size!E34</f>
        <v>154258029.63597763</v>
      </c>
      <c r="F97" s="78">
        <f>Size!F34</f>
        <v>0.16710130689249506</v>
      </c>
      <c r="G97" s="95">
        <f>Size!G34</f>
        <v>25.299836921537633</v>
      </c>
      <c r="H97" s="81">
        <f>Size!H34</f>
        <v>1.485963809961568</v>
      </c>
      <c r="I97" s="178">
        <f>Size!I34</f>
        <v>2.4022259410089633</v>
      </c>
      <c r="J97" s="179">
        <f>Size!J34</f>
        <v>7.4119153911536895E-2</v>
      </c>
      <c r="K97" s="78">
        <f>Size!K34</f>
        <v>3.1836664160901813E-2</v>
      </c>
      <c r="L97" s="79">
        <f>Size!L34</f>
        <v>2588155352.819397</v>
      </c>
      <c r="M97" s="80">
        <f>Size!M34</f>
        <v>438985053.44620371</v>
      </c>
      <c r="N97" s="78">
        <f>Size!N34</f>
        <v>0.20425791924178086</v>
      </c>
      <c r="O97" s="77">
        <f>Size!O34</f>
        <v>535245641.51591027</v>
      </c>
      <c r="P97" s="76">
        <f>Size!P34</f>
        <v>74814245.112234414</v>
      </c>
      <c r="Q97" s="78">
        <f>Size!Q34</f>
        <v>0.16248727974806093</v>
      </c>
    </row>
    <row r="98" spans="2:17">
      <c r="B98" s="357"/>
      <c r="C98" s="151" t="s">
        <v>99</v>
      </c>
      <c r="D98" s="77">
        <f>Size!D35</f>
        <v>978373161.13600218</v>
      </c>
      <c r="E98" s="76">
        <f>Size!E35</f>
        <v>78934169.437005043</v>
      </c>
      <c r="F98" s="78">
        <f>Size!F35</f>
        <v>8.7759336837179125E-2</v>
      </c>
      <c r="G98" s="95">
        <f>Size!G35</f>
        <v>22.974483878740944</v>
      </c>
      <c r="H98" s="81">
        <f>Size!H35</f>
        <v>-0.22796437546358561</v>
      </c>
      <c r="I98" s="178">
        <f>Size!I35</f>
        <v>3.7054962882549112</v>
      </c>
      <c r="J98" s="179">
        <f>Size!J35</f>
        <v>0.16393187529843933</v>
      </c>
      <c r="K98" s="78">
        <f>Size!K35</f>
        <v>4.6287983552892722E-2</v>
      </c>
      <c r="L98" s="79">
        <f>Size!L35</f>
        <v>3625358117.1176801</v>
      </c>
      <c r="M98" s="80">
        <f>Size!M35</f>
        <v>439936992.49106026</v>
      </c>
      <c r="N98" s="78">
        <f>Size!N35</f>
        <v>0.13810952313020389</v>
      </c>
      <c r="O98" s="77">
        <f>Size!O35</f>
        <v>2744942971.6503434</v>
      </c>
      <c r="P98" s="76">
        <f>Size!P35</f>
        <v>196553883.2870388</v>
      </c>
      <c r="Q98" s="78">
        <f>Size!Q35</f>
        <v>7.7128678734562847E-2</v>
      </c>
    </row>
    <row r="99" spans="2:17" ht="15" customHeight="1">
      <c r="B99" s="357"/>
      <c r="C99" s="151" t="s">
        <v>100</v>
      </c>
      <c r="D99" s="77">
        <f>Size!D36</f>
        <v>1380639272.0793633</v>
      </c>
      <c r="E99" s="76">
        <f>Size!E36</f>
        <v>208792237.09606981</v>
      </c>
      <c r="F99" s="78">
        <f>Size!F36</f>
        <v>0.17817362749827367</v>
      </c>
      <c r="G99" s="95">
        <f>Size!G36</f>
        <v>32.42063044934109</v>
      </c>
      <c r="H99" s="81">
        <f>Size!H36</f>
        <v>2.1909868137201904</v>
      </c>
      <c r="I99" s="178">
        <f>Size!I36</f>
        <v>2.4002217118605884</v>
      </c>
      <c r="J99" s="179">
        <f>Size!J36</f>
        <v>5.9436394943456428E-2</v>
      </c>
      <c r="K99" s="78">
        <f>Size!K36</f>
        <v>2.5391647202288301E-2</v>
      </c>
      <c r="L99" s="79">
        <f>Size!L36</f>
        <v>3313840357.0922861</v>
      </c>
      <c r="M99" s="80">
        <f>Size!M36</f>
        <v>570798023.93051577</v>
      </c>
      <c r="N99" s="78">
        <f>Size!N36</f>
        <v>0.20808939659074999</v>
      </c>
      <c r="O99" s="77">
        <f>Size!O36</f>
        <v>661690297.87830818</v>
      </c>
      <c r="P99" s="76">
        <f>Size!P36</f>
        <v>94518685.079436541</v>
      </c>
      <c r="Q99" s="78">
        <f>Size!Q36</f>
        <v>0.16664918156430092</v>
      </c>
    </row>
    <row r="100" spans="2:17" ht="15" thickBot="1">
      <c r="B100" s="360"/>
      <c r="C100" s="152" t="s">
        <v>101</v>
      </c>
      <c r="D100" s="144">
        <f>Size!D37</f>
        <v>1898006291.8757467</v>
      </c>
      <c r="E100" s="138">
        <f>Size!E37</f>
        <v>95050495.421690226</v>
      </c>
      <c r="F100" s="140">
        <f>Size!F37</f>
        <v>5.2719260011049492E-2</v>
      </c>
      <c r="G100" s="141">
        <f>Size!G37</f>
        <v>44.569614832664712</v>
      </c>
      <c r="H100" s="142">
        <f>Size!H37</f>
        <v>-1.9404752989881828</v>
      </c>
      <c r="I100" s="180">
        <f>Size!I37</f>
        <v>2.7378005475911538</v>
      </c>
      <c r="J100" s="181">
        <f>Size!J37</f>
        <v>7.2143329641128684E-2</v>
      </c>
      <c r="K100" s="140">
        <f>Size!K37</f>
        <v>2.7063993507990946E-2</v>
      </c>
      <c r="L100" s="143">
        <f>Size!L37</f>
        <v>5196362665.2288742</v>
      </c>
      <c r="M100" s="139">
        <f>Size!M37</f>
        <v>390300532.76628208</v>
      </c>
      <c r="N100" s="140">
        <f>Size!N37</f>
        <v>8.1210047229725441E-2</v>
      </c>
      <c r="O100" s="144">
        <f>Size!O37</f>
        <v>1030300208.1665794</v>
      </c>
      <c r="P100" s="138">
        <f>Size!P37</f>
        <v>34508978.784725547</v>
      </c>
      <c r="Q100" s="140">
        <f>Size!Q37</f>
        <v>3.46548330277495E-2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129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352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07-20-2025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3" t="s">
        <v>58</v>
      </c>
      <c r="E105" s="364"/>
      <c r="F105" s="365"/>
      <c r="G105" s="366" t="s">
        <v>20</v>
      </c>
      <c r="H105" s="367"/>
      <c r="I105" s="363" t="s">
        <v>21</v>
      </c>
      <c r="J105" s="364"/>
      <c r="K105" s="365"/>
      <c r="L105" s="366" t="s">
        <v>22</v>
      </c>
      <c r="M105" s="364"/>
      <c r="N105" s="367"/>
      <c r="O105" s="363" t="s">
        <v>23</v>
      </c>
      <c r="P105" s="364"/>
      <c r="Q105" s="365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87" t="s">
        <v>11</v>
      </c>
      <c r="D107" s="278">
        <f>'Segment Data'!D33</f>
        <v>2495363665.3873963</v>
      </c>
      <c r="E107" s="279">
        <f>'Segment Data'!E33</f>
        <v>234378944.98987198</v>
      </c>
      <c r="F107" s="280">
        <f>'Segment Data'!F33</f>
        <v>0.10366233034456937</v>
      </c>
      <c r="G107" s="281">
        <f>'Segment Data'!G33</f>
        <v>99.970183298675963</v>
      </c>
      <c r="H107" s="282">
        <f>'Segment Data'!H33</f>
        <v>1.9136220870677789E-2</v>
      </c>
      <c r="I107" s="283">
        <f>'Segment Data'!I33</f>
        <v>2.8734867819778493</v>
      </c>
      <c r="J107" s="284">
        <f>'Segment Data'!J33</f>
        <v>0.10094191253485274</v>
      </c>
      <c r="K107" s="280">
        <f>'Segment Data'!K33</f>
        <v>3.6407675001895255E-2</v>
      </c>
      <c r="L107" s="285">
        <f>'Segment Data'!L33</f>
        <v>7170394508.7184801</v>
      </c>
      <c r="M107" s="286">
        <f>'Segment Data'!M33</f>
        <v>901712922.29131603</v>
      </c>
      <c r="N107" s="280">
        <f>'Segment Data'!N33</f>
        <v>0.14384410977958884</v>
      </c>
      <c r="O107" s="278">
        <f>'Segment Data'!O33</f>
        <v>2585328460.6731987</v>
      </c>
      <c r="P107" s="279">
        <f>'Segment Data'!P33</f>
        <v>192148208.6762352</v>
      </c>
      <c r="Q107" s="280">
        <f>'Segment Data'!Q33</f>
        <v>8.0289902323863488E-2</v>
      </c>
    </row>
    <row r="108" spans="2:17">
      <c r="B108" s="353" t="s">
        <v>54</v>
      </c>
      <c r="C108" s="151" t="s">
        <v>138</v>
      </c>
      <c r="D108" s="77">
        <f>'Segment Data'!D34</f>
        <v>51133683.427164204</v>
      </c>
      <c r="E108" s="76">
        <f>'Segment Data'!E34</f>
        <v>14203221.013394557</v>
      </c>
      <c r="F108" s="78">
        <f>'Segment Data'!F34</f>
        <v>0.38459364126723844</v>
      </c>
      <c r="G108" s="95">
        <f>'Segment Data'!G34</f>
        <v>2.0485365623677452</v>
      </c>
      <c r="H108" s="81">
        <f>'Segment Data'!H34</f>
        <v>0.41595658337752095</v>
      </c>
      <c r="I108" s="178">
        <f>'Segment Data'!I34</f>
        <v>4.5638595162145528</v>
      </c>
      <c r="J108" s="179">
        <f>'Segment Data'!J34</f>
        <v>-0.32715442913485937</v>
      </c>
      <c r="K108" s="78">
        <f>'Segment Data'!K34</f>
        <v>-6.6888876783091564E-2</v>
      </c>
      <c r="L108" s="79">
        <f>'Segment Data'!L34</f>
        <v>233366947.70816574</v>
      </c>
      <c r="M108" s="80">
        <f>'Segment Data'!M34</f>
        <v>52739541.034216076</v>
      </c>
      <c r="N108" s="78">
        <f>'Segment Data'!N34</f>
        <v>0.29197972780186215</v>
      </c>
      <c r="O108" s="77">
        <f>'Segment Data'!O34</f>
        <v>91931508.231234208</v>
      </c>
      <c r="P108" s="76">
        <f>'Segment Data'!P34</f>
        <v>14010060.419707716</v>
      </c>
      <c r="Q108" s="78">
        <f>'Segment Data'!Q34</f>
        <v>0.17979722930193404</v>
      </c>
    </row>
    <row r="109" spans="2:17">
      <c r="B109" s="354"/>
      <c r="C109" s="151" t="s">
        <v>142</v>
      </c>
      <c r="D109" s="77">
        <f>'Segment Data'!D35</f>
        <v>40262236.240007974</v>
      </c>
      <c r="E109" s="76">
        <f>'Segment Data'!E35</f>
        <v>2746612.3675369099</v>
      </c>
      <c r="F109" s="78">
        <f>'Segment Data'!F35</f>
        <v>7.3212493463353331E-2</v>
      </c>
      <c r="G109" s="95">
        <f>'Segment Data'!G35</f>
        <v>1.6130006190113053</v>
      </c>
      <c r="H109" s="81">
        <f>'Segment Data'!H35</f>
        <v>-4.5447513787804317E-2</v>
      </c>
      <c r="I109" s="178">
        <f>'Segment Data'!I35</f>
        <v>3.744853606898678</v>
      </c>
      <c r="J109" s="179">
        <f>'Segment Data'!J35</f>
        <v>-7.7561674188224572E-3</v>
      </c>
      <c r="K109" s="78">
        <f>'Segment Data'!K35</f>
        <v>-2.0668728925413238E-3</v>
      </c>
      <c r="L109" s="79">
        <f>'Segment Data'!L35</f>
        <v>150776180.60520053</v>
      </c>
      <c r="M109" s="80">
        <f>'Segment Data'!M35</f>
        <v>9994683.7717466652</v>
      </c>
      <c r="N109" s="78">
        <f>'Segment Data'!N35</f>
        <v>7.0994299652677312E-2</v>
      </c>
      <c r="O109" s="77">
        <f>'Segment Data'!O35</f>
        <v>59994587.967276476</v>
      </c>
      <c r="P109" s="76">
        <f>'Segment Data'!P35</f>
        <v>4272493.529599674</v>
      </c>
      <c r="Q109" s="78">
        <f>'Segment Data'!Q35</f>
        <v>7.6675034790343488E-2</v>
      </c>
    </row>
    <row r="110" spans="2:17">
      <c r="B110" s="354"/>
      <c r="C110" s="151" t="s">
        <v>139</v>
      </c>
      <c r="D110" s="77">
        <f>'Segment Data'!D36</f>
        <v>1211513397.5892506</v>
      </c>
      <c r="E110" s="76">
        <f>'Segment Data'!E36</f>
        <v>184697161.9038893</v>
      </c>
      <c r="F110" s="78">
        <f>'Segment Data'!F36</f>
        <v>0.17987362829397693</v>
      </c>
      <c r="G110" s="95">
        <f>'Segment Data'!G36</f>
        <v>48.536098407522623</v>
      </c>
      <c r="H110" s="81">
        <f>'Segment Data'!H36</f>
        <v>3.1437713442960273</v>
      </c>
      <c r="I110" s="178">
        <f>'Segment Data'!I36</f>
        <v>3.0721605174913482</v>
      </c>
      <c r="J110" s="179">
        <f>'Segment Data'!J36</f>
        <v>4.6782108845737191E-2</v>
      </c>
      <c r="K110" s="78">
        <f>'Segment Data'!K36</f>
        <v>1.5463225595862044E-2</v>
      </c>
      <c r="L110" s="79">
        <f>'Segment Data'!L36</f>
        <v>3721963626.4854937</v>
      </c>
      <c r="M110" s="80">
        <f>'Segment Data'!M36</f>
        <v>615455957.3962388</v>
      </c>
      <c r="N110" s="78">
        <f>'Segment Data'!N36</f>
        <v>0.19811828038289506</v>
      </c>
      <c r="O110" s="77">
        <f>'Segment Data'!O36</f>
        <v>1257140826.8052878</v>
      </c>
      <c r="P110" s="76">
        <f>'Segment Data'!P36</f>
        <v>130867387.64412189</v>
      </c>
      <c r="Q110" s="78">
        <f>'Segment Data'!Q36</f>
        <v>0.11619504029287084</v>
      </c>
    </row>
    <row r="111" spans="2:17">
      <c r="B111" s="354"/>
      <c r="C111" s="151" t="s">
        <v>141</v>
      </c>
      <c r="D111" s="77">
        <f>'Segment Data'!D37</f>
        <v>35848582.507577159</v>
      </c>
      <c r="E111" s="76">
        <f>'Segment Data'!E37</f>
        <v>7256825.4392547123</v>
      </c>
      <c r="F111" s="78">
        <f>'Segment Data'!F37</f>
        <v>0.25380830642600621</v>
      </c>
      <c r="G111" s="95">
        <f>'Segment Data'!G37</f>
        <v>1.4361791886249275</v>
      </c>
      <c r="H111" s="81">
        <f>'Segment Data'!H37</f>
        <v>0.17222723397809703</v>
      </c>
      <c r="I111" s="178">
        <f>'Segment Data'!I37</f>
        <v>4.8582309632454503</v>
      </c>
      <c r="J111" s="179">
        <f>'Segment Data'!J37</f>
        <v>0.14064469780467448</v>
      </c>
      <c r="K111" s="78">
        <f>'Segment Data'!K37</f>
        <v>2.981285129537185E-2</v>
      </c>
      <c r="L111" s="79">
        <f>'Segment Data'!L37</f>
        <v>174160693.52677059</v>
      </c>
      <c r="M111" s="80">
        <f>'Segment Data'!M37</f>
        <v>39276613.07643339</v>
      </c>
      <c r="N111" s="78">
        <f>'Segment Data'!N37</f>
        <v>0.29118790701838676</v>
      </c>
      <c r="O111" s="77">
        <f>'Segment Data'!O37</f>
        <v>74712886.195281476</v>
      </c>
      <c r="P111" s="76">
        <f>'Segment Data'!P37</f>
        <v>13168399.259740606</v>
      </c>
      <c r="Q111" s="78">
        <f>'Segment Data'!Q37</f>
        <v>0.21396553802670643</v>
      </c>
    </row>
    <row r="112" spans="2:17" ht="15" thickBot="1">
      <c r="B112" s="355"/>
      <c r="C112" s="151" t="s">
        <v>140</v>
      </c>
      <c r="D112" s="144">
        <f>'Segment Data'!D38</f>
        <v>1156605765.623584</v>
      </c>
      <c r="E112" s="138">
        <f>'Segment Data'!E38</f>
        <v>25475124.265667915</v>
      </c>
      <c r="F112" s="140">
        <f>'Segment Data'!F38</f>
        <v>2.2521823151289731E-2</v>
      </c>
      <c r="G112" s="141">
        <f>'Segment Data'!G38</f>
        <v>46.336368521156842</v>
      </c>
      <c r="H112" s="142">
        <f>'Segment Data'!H38</f>
        <v>-3.6673714269996651</v>
      </c>
      <c r="I112" s="180">
        <f>'Segment Data'!I38</f>
        <v>2.4988004956335423</v>
      </c>
      <c r="J112" s="181">
        <f>'Segment Data'!J38</f>
        <v>0.10660914792877518</v>
      </c>
      <c r="K112" s="140">
        <f>'Segment Data'!K38</f>
        <v>4.4565476767175559E-2</v>
      </c>
      <c r="L112" s="143">
        <f>'Segment Data'!L38</f>
        <v>2890127060.3928246</v>
      </c>
      <c r="M112" s="139">
        <f>'Segment Data'!M38</f>
        <v>184246127.01267385</v>
      </c>
      <c r="N112" s="140">
        <f>'Segment Data'!N38</f>
        <v>6.8090995704868665E-2</v>
      </c>
      <c r="O112" s="144">
        <f>'Segment Data'!O38</f>
        <v>1101548651.4741201</v>
      </c>
      <c r="P112" s="138">
        <f>'Segment Data'!P38</f>
        <v>29829867.823065996</v>
      </c>
      <c r="Q112" s="140">
        <f>'Segment Data'!Q38</f>
        <v>2.7833670808160849E-2</v>
      </c>
    </row>
    <row r="113" spans="2:17">
      <c r="B113" s="359" t="s">
        <v>55</v>
      </c>
      <c r="C113" s="150" t="s">
        <v>67</v>
      </c>
      <c r="D113" s="116">
        <f>'Type Data'!D23</f>
        <v>2019993996.9450016</v>
      </c>
      <c r="E113" s="110">
        <f>'Type Data'!E23</f>
        <v>185126273.70766807</v>
      </c>
      <c r="F113" s="112">
        <f>'Type Data'!F23</f>
        <v>0.10089352565483144</v>
      </c>
      <c r="G113" s="113">
        <f>'Type Data'!G23</f>
        <v>80.925747592572463</v>
      </c>
      <c r="H113" s="114">
        <f>'Type Data'!H23</f>
        <v>-0.18800277129354015</v>
      </c>
      <c r="I113" s="182">
        <f>'Type Data'!I23</f>
        <v>2.8415920296237562</v>
      </c>
      <c r="J113" s="183">
        <f>'Type Data'!J23</f>
        <v>8.4946187625724701E-2</v>
      </c>
      <c r="K113" s="112">
        <f>'Type Data'!K23</f>
        <v>3.0815052964567713E-2</v>
      </c>
      <c r="L113" s="115">
        <f>'Type Data'!L23</f>
        <v>5739998841.6067505</v>
      </c>
      <c r="M113" s="111">
        <f>'Type Data'!M23</f>
        <v>681918361.7281599</v>
      </c>
      <c r="N113" s="112">
        <f>'Type Data'!N23</f>
        <v>0.13481761795623465</v>
      </c>
      <c r="O113" s="116">
        <f>'Type Data'!O23</f>
        <v>2046552005.2136631</v>
      </c>
      <c r="P113" s="110">
        <f>'Type Data'!P23</f>
        <v>147539754.03897715</v>
      </c>
      <c r="Q113" s="112">
        <f>'Type Data'!Q23</f>
        <v>7.7692892158917032E-2</v>
      </c>
    </row>
    <row r="114" spans="2:17">
      <c r="B114" s="357"/>
      <c r="C114" s="151" t="s">
        <v>68</v>
      </c>
      <c r="D114" s="77">
        <f>'Type Data'!D24</f>
        <v>325848834.47615278</v>
      </c>
      <c r="E114" s="76">
        <f>'Type Data'!E24</f>
        <v>46123436.82910949</v>
      </c>
      <c r="F114" s="78">
        <f>'Type Data'!F24</f>
        <v>0.16488826977129875</v>
      </c>
      <c r="G114" s="95">
        <f>'Type Data'!G24</f>
        <v>13.054276682025717</v>
      </c>
      <c r="H114" s="81">
        <f>'Type Data'!H24</f>
        <v>0.68849369515009862</v>
      </c>
      <c r="I114" s="178">
        <f>'Type Data'!I24</f>
        <v>2.9843389131442315</v>
      </c>
      <c r="J114" s="179">
        <f>'Type Data'!J24</f>
        <v>0.18907348766835685</v>
      </c>
      <c r="K114" s="78">
        <f>'Type Data'!K24</f>
        <v>6.764062043809968E-2</v>
      </c>
      <c r="L114" s="79">
        <f>'Type Data'!L24</f>
        <v>972443356.52987635</v>
      </c>
      <c r="M114" s="80">
        <f>'Type Data'!M24</f>
        <v>190536623.85960567</v>
      </c>
      <c r="N114" s="78">
        <f>'Type Data'!N24</f>
        <v>0.2436820350796938</v>
      </c>
      <c r="O114" s="77">
        <f>'Type Data'!O24</f>
        <v>267915171.74840373</v>
      </c>
      <c r="P114" s="76">
        <f>'Type Data'!P24</f>
        <v>47968246.661623627</v>
      </c>
      <c r="Q114" s="78">
        <f>'Type Data'!Q24</f>
        <v>0.21809009897591314</v>
      </c>
    </row>
    <row r="115" spans="2:17">
      <c r="B115" s="357"/>
      <c r="C115" s="151" t="s">
        <v>69</v>
      </c>
      <c r="D115" s="77">
        <f>'Type Data'!D25</f>
        <v>141872232.24536029</v>
      </c>
      <c r="E115" s="76">
        <f>'Type Data'!E25</f>
        <v>2742109.702239424</v>
      </c>
      <c r="F115" s="78">
        <f>'Type Data'!F25</f>
        <v>1.9708957716108939E-2</v>
      </c>
      <c r="G115" s="95">
        <f>'Type Data'!G25</f>
        <v>5.6837379093436198</v>
      </c>
      <c r="H115" s="81">
        <f>'Type Data'!H25</f>
        <v>-0.46676868311283837</v>
      </c>
      <c r="I115" s="178">
        <f>'Type Data'!I25</f>
        <v>3.0619175662081441</v>
      </c>
      <c r="J115" s="179">
        <f>'Type Data'!J25</f>
        <v>0.13810766195314894</v>
      </c>
      <c r="K115" s="78">
        <f>'Type Data'!K25</f>
        <v>4.723551341424833E-2</v>
      </c>
      <c r="L115" s="79">
        <f>'Type Data'!L25</f>
        <v>434401080.06923014</v>
      </c>
      <c r="M115" s="80">
        <f>'Type Data'!M25</f>
        <v>27611049.797442198</v>
      </c>
      <c r="N115" s="78">
        <f>'Type Data'!N25</f>
        <v>6.7875433866937382E-2</v>
      </c>
      <c r="O115" s="77">
        <f>'Type Data'!O25</f>
        <v>240266876.82749403</v>
      </c>
      <c r="P115" s="76">
        <f>'Type Data'!P25</f>
        <v>-4908291.0273222029</v>
      </c>
      <c r="Q115" s="78">
        <f>'Type Data'!Q25</f>
        <v>-2.0019527549497644E-2</v>
      </c>
    </row>
    <row r="116" spans="2:17" ht="15" thickBot="1">
      <c r="B116" s="360"/>
      <c r="C116" s="152" t="s">
        <v>70</v>
      </c>
      <c r="D116" s="144">
        <f>'Type Data'!D26</f>
        <v>7648601.7209096905</v>
      </c>
      <c r="E116" s="138">
        <f>'Type Data'!E26</f>
        <v>387124.75073947944</v>
      </c>
      <c r="F116" s="140">
        <f>'Type Data'!F26</f>
        <v>5.3312122634247658E-2</v>
      </c>
      <c r="G116" s="141">
        <f>'Type Data'!G26</f>
        <v>0.30642111473527595</v>
      </c>
      <c r="H116" s="142">
        <f>'Type Data'!H26</f>
        <v>-1.4586019878297884E-2</v>
      </c>
      <c r="I116" s="180">
        <f>'Type Data'!I26</f>
        <v>3.0791550366934688</v>
      </c>
      <c r="J116" s="181">
        <f>'Type Data'!J26</f>
        <v>6.2641495924069979E-2</v>
      </c>
      <c r="K116" s="140">
        <f>'Type Data'!K26</f>
        <v>2.076619086155088E-2</v>
      </c>
      <c r="L116" s="143">
        <f>'Type Data'!L26</f>
        <v>23551230.512601405</v>
      </c>
      <c r="M116" s="139">
        <f>'Type Data'!M26</f>
        <v>1646886.9060978144</v>
      </c>
      <c r="N116" s="140">
        <f>'Type Data'!N26</f>
        <v>7.518540320965561E-2</v>
      </c>
      <c r="O116" s="144">
        <f>'Type Data'!O26</f>
        <v>30594406.883638762</v>
      </c>
      <c r="P116" s="138">
        <f>'Type Data'!P26</f>
        <v>1548499.0029579177</v>
      </c>
      <c r="Q116" s="140">
        <f>'Type Data'!Q26</f>
        <v>5.3312122634247658E-2</v>
      </c>
    </row>
    <row r="117" spans="2:17" ht="15" thickBot="1">
      <c r="B117" s="94" t="s">
        <v>71</v>
      </c>
      <c r="C117" s="153" t="s">
        <v>72</v>
      </c>
      <c r="D117" s="137">
        <f>Granola!D8</f>
        <v>481336.58481989923</v>
      </c>
      <c r="E117" s="131">
        <f>Granola!E8</f>
        <v>-1730707.3599902948</v>
      </c>
      <c r="F117" s="133">
        <f>Granola!F8</f>
        <v>-0.78240188855687465</v>
      </c>
      <c r="G117" s="134">
        <f>Granola!G8</f>
        <v>1.9283484519813938E-2</v>
      </c>
      <c r="H117" s="135">
        <f>Granola!H8</f>
        <v>-7.8504044281807073E-2</v>
      </c>
      <c r="I117" s="184">
        <f>Granola!I8</f>
        <v>4.5966858144638953</v>
      </c>
      <c r="J117" s="185">
        <f>Granola!J8</f>
        <v>0.82671439046761064</v>
      </c>
      <c r="K117" s="133">
        <f>Granola!K8</f>
        <v>0.21928929890701085</v>
      </c>
      <c r="L117" s="136">
        <f>Granola!L8</f>
        <v>2212553.0514241285</v>
      </c>
      <c r="M117" s="132">
        <f>Granola!M8</f>
        <v>-6126789.4091343172</v>
      </c>
      <c r="N117" s="133">
        <f>Granola!N8</f>
        <v>-0.73468495125502198</v>
      </c>
      <c r="O117" s="137">
        <f>Granola!O8</f>
        <v>1436041.1591020627</v>
      </c>
      <c r="P117" s="131">
        <f>Granola!P8</f>
        <v>-2567815.918258734</v>
      </c>
      <c r="Q117" s="133">
        <f>Granola!Q8</f>
        <v>-0.64133555934802466</v>
      </c>
    </row>
    <row r="118" spans="2:17">
      <c r="B118" s="356" t="s">
        <v>73</v>
      </c>
      <c r="C118" s="154" t="s">
        <v>14</v>
      </c>
      <c r="D118" s="125">
        <f>'NB vs PL'!D13</f>
        <v>2019491760.9492764</v>
      </c>
      <c r="E118" s="117">
        <f>'NB vs PL'!E13</f>
        <v>184805447.58308625</v>
      </c>
      <c r="F118" s="121">
        <f>'NB vs PL'!F13</f>
        <v>0.10072863477354585</v>
      </c>
      <c r="G118" s="122">
        <f>'NB vs PL'!G13</f>
        <v>80.905626828113057</v>
      </c>
      <c r="H118" s="123">
        <f>'NB vs PL'!H13</f>
        <v>-0.20010397400731961</v>
      </c>
      <c r="I118" s="186">
        <f>'NB vs PL'!I13</f>
        <v>3.1102054127657688</v>
      </c>
      <c r="J118" s="187">
        <f>'NB vs PL'!J13</f>
        <v>9.8103145027625516E-2</v>
      </c>
      <c r="K118" s="121">
        <f>'NB vs PL'!K13</f>
        <v>3.2569659429689091E-2</v>
      </c>
      <c r="L118" s="124">
        <f>'NB vs PL'!L13</f>
        <v>6281034205.9403133</v>
      </c>
      <c r="M118" s="118">
        <f>'NB vs PL'!M13</f>
        <v>754771400.8618784</v>
      </c>
      <c r="N118" s="121">
        <f>'NB vs PL'!N13</f>
        <v>0.13657899153262687</v>
      </c>
      <c r="O118" s="125">
        <f>'NB vs PL'!O13</f>
        <v>2235943902.2026477</v>
      </c>
      <c r="P118" s="117">
        <f>'NB vs PL'!P13</f>
        <v>182941537.98522496</v>
      </c>
      <c r="Q118" s="121">
        <f>'NB vs PL'!Q13</f>
        <v>8.9109268052382326E-2</v>
      </c>
    </row>
    <row r="119" spans="2:17" ht="15" thickBot="1">
      <c r="B119" s="358"/>
      <c r="C119" s="155" t="s">
        <v>13</v>
      </c>
      <c r="D119" s="130">
        <f>'NB vs PL'!D14</f>
        <v>476616161.48208332</v>
      </c>
      <c r="E119" s="119">
        <f>'NB vs PL'!E14</f>
        <v>49210394.274459302</v>
      </c>
      <c r="F119" s="126">
        <f>'NB vs PL'!F14</f>
        <v>0.1151374128523493</v>
      </c>
      <c r="G119" s="127">
        <f>'NB vs PL'!G14</f>
        <v>19.094373171887202</v>
      </c>
      <c r="H119" s="128">
        <f>'NB vs PL'!H14</f>
        <v>0.20010397400258739</v>
      </c>
      <c r="I119" s="188">
        <f>'NB vs PL'!I14</f>
        <v>1.8744415037022759</v>
      </c>
      <c r="J119" s="189">
        <f>'NB vs PL'!J14</f>
        <v>0.12468881312109414</v>
      </c>
      <c r="K119" s="126">
        <f>'NB vs PL'!K14</f>
        <v>7.1260820910456005E-2</v>
      </c>
      <c r="L119" s="129">
        <f>'NB vs PL'!L14</f>
        <v>893389114.41728306</v>
      </c>
      <c r="M119" s="120">
        <f>'NB vs PL'!M14</f>
        <v>145534723.27582872</v>
      </c>
      <c r="N119" s="126">
        <f>'NB vs PL'!N14</f>
        <v>0.19460302032016988</v>
      </c>
      <c r="O119" s="130">
        <f>'NB vs PL'!O14</f>
        <v>350158027.07378048</v>
      </c>
      <c r="P119" s="119">
        <f>'NB vs PL'!P14</f>
        <v>8180367.6094932556</v>
      </c>
      <c r="Q119" s="126">
        <f>'NB vs PL'!Q14</f>
        <v>2.3920766117611063E-2</v>
      </c>
    </row>
    <row r="120" spans="2:17">
      <c r="B120" s="359" t="s">
        <v>56</v>
      </c>
      <c r="C120" s="150" t="s">
        <v>63</v>
      </c>
      <c r="D120" s="116">
        <f>Package!D23</f>
        <v>1227308143.2565463</v>
      </c>
      <c r="E120" s="110">
        <f>Package!E23</f>
        <v>65642941.785404205</v>
      </c>
      <c r="F120" s="112">
        <f>Package!F23</f>
        <v>5.6507625176577092E-2</v>
      </c>
      <c r="G120" s="113">
        <f>Package!G23</f>
        <v>49.168873357890597</v>
      </c>
      <c r="H120" s="114">
        <f>Package!H23</f>
        <v>-2.184703777507309</v>
      </c>
      <c r="I120" s="182">
        <f>Package!I23</f>
        <v>3.0392397533997331</v>
      </c>
      <c r="J120" s="183">
        <f>Package!J23</f>
        <v>0.11616333406029922</v>
      </c>
      <c r="K120" s="112">
        <f>Package!K23</f>
        <v>3.9740094816457169E-2</v>
      </c>
      <c r="L120" s="115">
        <f>Package!L23</f>
        <v>3730083698.6565099</v>
      </c>
      <c r="M120" s="111">
        <f>Package!M23</f>
        <v>334447541.0690217</v>
      </c>
      <c r="N120" s="112">
        <f>Package!N23</f>
        <v>9.8493338375404166E-2</v>
      </c>
      <c r="O120" s="116">
        <f>Package!O23</f>
        <v>1796305621.4832559</v>
      </c>
      <c r="P120" s="110">
        <f>Package!P23</f>
        <v>85015525.380695343</v>
      </c>
      <c r="Q120" s="112">
        <f>Package!Q23</f>
        <v>4.9679201424888172E-2</v>
      </c>
    </row>
    <row r="121" spans="2:17">
      <c r="B121" s="357"/>
      <c r="C121" s="151" t="s">
        <v>64</v>
      </c>
      <c r="D121" s="77">
        <f>Package!D24</f>
        <v>810173651.50174332</v>
      </c>
      <c r="E121" s="76">
        <f>Package!E24</f>
        <v>122796483.27025723</v>
      </c>
      <c r="F121" s="78">
        <f>Package!F24</f>
        <v>0.17864498407212648</v>
      </c>
      <c r="G121" s="95">
        <f>Package!G24</f>
        <v>32.4574768671295</v>
      </c>
      <c r="H121" s="81">
        <f>Package!H24</f>
        <v>2.0706869510816439</v>
      </c>
      <c r="I121" s="178">
        <f>Package!I24</f>
        <v>2.4710832827539257</v>
      </c>
      <c r="J121" s="179">
        <f>Package!J24</f>
        <v>8.5321559897332921E-2</v>
      </c>
      <c r="K121" s="78">
        <f>Package!K24</f>
        <v>3.5762816998829675E-2</v>
      </c>
      <c r="L121" s="79">
        <f>Package!L24</f>
        <v>2002006566.353663</v>
      </c>
      <c r="M121" s="80">
        <f>Package!M24</f>
        <v>362088429.22142673</v>
      </c>
      <c r="N121" s="78">
        <f>Package!N24</f>
        <v>0.22079664894408654</v>
      </c>
      <c r="O121" s="77">
        <f>Package!O24</f>
        <v>397334864.62775451</v>
      </c>
      <c r="P121" s="76">
        <f>Package!P24</f>
        <v>56707811.542728066</v>
      </c>
      <c r="Q121" s="78">
        <f>Package!Q24</f>
        <v>0.16648064511943744</v>
      </c>
    </row>
    <row r="122" spans="2:17" ht="15" customHeight="1">
      <c r="B122" s="357"/>
      <c r="C122" s="151" t="s">
        <v>65</v>
      </c>
      <c r="D122" s="77">
        <f>Package!D25</f>
        <v>85981625.357839227</v>
      </c>
      <c r="E122" s="76">
        <f>Package!E25</f>
        <v>-3674437.4072794914</v>
      </c>
      <c r="F122" s="78">
        <f>Package!F25</f>
        <v>-4.0983702540070222E-2</v>
      </c>
      <c r="G122" s="95">
        <f>Package!G25</f>
        <v>3.4446277176224074</v>
      </c>
      <c r="H122" s="81">
        <f>Package!H25</f>
        <v>-0.5187857762429986</v>
      </c>
      <c r="I122" s="178">
        <f>Package!I25</f>
        <v>2.4162846137078939</v>
      </c>
      <c r="J122" s="179">
        <f>Package!J25</f>
        <v>-1.6100328480033621E-2</v>
      </c>
      <c r="K122" s="78">
        <f>Package!K25</f>
        <v>-6.6191531614857779E-3</v>
      </c>
      <c r="L122" s="79">
        <f>Package!L25</f>
        <v>207756078.41374341</v>
      </c>
      <c r="M122" s="80">
        <f>Package!M25</f>
        <v>-10321978.631987095</v>
      </c>
      <c r="N122" s="78">
        <f>Package!N25</f>
        <v>-4.7331578297318551E-2</v>
      </c>
      <c r="O122" s="77">
        <f>Package!O25</f>
        <v>51074161.37144129</v>
      </c>
      <c r="P122" s="76">
        <f>Package!P25</f>
        <v>-279227.14083486795</v>
      </c>
      <c r="Q122" s="78">
        <f>Package!Q25</f>
        <v>-5.4373654577461426E-3</v>
      </c>
    </row>
    <row r="123" spans="2:17" ht="15" thickBot="1">
      <c r="B123" s="360"/>
      <c r="C123" s="152" t="s">
        <v>66</v>
      </c>
      <c r="D123" s="144">
        <f>Package!D26</f>
        <v>326239907.42943704</v>
      </c>
      <c r="E123" s="138">
        <f>Package!E26</f>
        <v>46204233.004754126</v>
      </c>
      <c r="F123" s="140">
        <f>Package!F26</f>
        <v>0.16499409619748645</v>
      </c>
      <c r="G123" s="141">
        <f>Package!G26</f>
        <v>13.069943991510611</v>
      </c>
      <c r="H123" s="142">
        <f>Package!H26</f>
        <v>0.69044464090673152</v>
      </c>
      <c r="I123" s="180">
        <f>Package!I26</f>
        <v>2.9819256248146369</v>
      </c>
      <c r="J123" s="181">
        <f>Package!J26</f>
        <v>0.18867265679439393</v>
      </c>
      <c r="K123" s="140">
        <f>Package!K26</f>
        <v>6.7545853868050593E-2</v>
      </c>
      <c r="L123" s="143">
        <f>Package!L26</f>
        <v>972823139.80099332</v>
      </c>
      <c r="M123" s="139">
        <f>Package!M26</f>
        <v>190612661.06269729</v>
      </c>
      <c r="N123" s="140">
        <f>Package!N26</f>
        <v>0.24368461717638346</v>
      </c>
      <c r="O123" s="144">
        <f>Package!O26</f>
        <v>268027059.30221906</v>
      </c>
      <c r="P123" s="138">
        <f>Package!P26</f>
        <v>47992859.583407313</v>
      </c>
      <c r="Q123" s="140">
        <f>Package!Q26</f>
        <v>0.21811545498262913</v>
      </c>
    </row>
    <row r="124" spans="2:17">
      <c r="B124" s="356" t="s">
        <v>74</v>
      </c>
      <c r="C124" s="156" t="s">
        <v>75</v>
      </c>
      <c r="D124" s="116">
        <f>Flavor!D68</f>
        <v>212947447.61776707</v>
      </c>
      <c r="E124" s="110">
        <f>Flavor!E68</f>
        <v>4752057.3811890185</v>
      </c>
      <c r="F124" s="112">
        <f>Flavor!F68</f>
        <v>2.2824988467751987E-2</v>
      </c>
      <c r="G124" s="113">
        <f>Flavor!G68</f>
        <v>8.5311795096721585</v>
      </c>
      <c r="H124" s="114">
        <f>Flavor!H68</f>
        <v>-0.67248607160589202</v>
      </c>
      <c r="I124" s="182">
        <f>Flavor!I68</f>
        <v>2.9432078724231254</v>
      </c>
      <c r="J124" s="183">
        <f>Flavor!J68</f>
        <v>8.0071862859533383E-2</v>
      </c>
      <c r="K124" s="112">
        <f>Flavor!K68</f>
        <v>2.7966489399062176E-2</v>
      </c>
      <c r="L124" s="115">
        <f>Flavor!L68</f>
        <v>626748604.24102318</v>
      </c>
      <c r="M124" s="111">
        <f>Flavor!M68</f>
        <v>30656885.42953229</v>
      </c>
      <c r="N124" s="112">
        <f>Flavor!N68</f>
        <v>5.1429812664831327E-2</v>
      </c>
      <c r="O124" s="116">
        <f>Flavor!O68</f>
        <v>252163264.53567919</v>
      </c>
      <c r="P124" s="110">
        <f>Flavor!P68</f>
        <v>-548023.27082371712</v>
      </c>
      <c r="Q124" s="112">
        <f>Flavor!Q68</f>
        <v>-2.1685745642012239E-3</v>
      </c>
    </row>
    <row r="125" spans="2:17">
      <c r="B125" s="357"/>
      <c r="C125" s="151" t="s">
        <v>76</v>
      </c>
      <c r="D125" s="77">
        <f>Flavor!D69</f>
        <v>396052643.71804345</v>
      </c>
      <c r="E125" s="76">
        <f>Flavor!E69</f>
        <v>1393439.8463246226</v>
      </c>
      <c r="F125" s="78">
        <f>Flavor!F69</f>
        <v>3.5307420494811274E-3</v>
      </c>
      <c r="G125" s="95">
        <f>Flavor!G69</f>
        <v>15.866807687235944</v>
      </c>
      <c r="H125" s="81">
        <f>Flavor!H69</f>
        <v>-1.5798385948034479</v>
      </c>
      <c r="I125" s="178">
        <f>Flavor!I69</f>
        <v>2.5911889864379041</v>
      </c>
      <c r="J125" s="179">
        <f>Flavor!J69</f>
        <v>0.12317105950846896</v>
      </c>
      <c r="K125" s="78">
        <f>Flavor!K69</f>
        <v>4.9906873918744689E-2</v>
      </c>
      <c r="L125" s="79">
        <f>Flavor!L69</f>
        <v>1026247248.4518094</v>
      </c>
      <c r="M125" s="80">
        <f>Flavor!M69</f>
        <v>52221258.268708706</v>
      </c>
      <c r="N125" s="78">
        <f>Flavor!N69</f>
        <v>5.3613824266529046E-2</v>
      </c>
      <c r="O125" s="77">
        <f>Flavor!O69</f>
        <v>311247704.44390881</v>
      </c>
      <c r="P125" s="76">
        <f>Flavor!P69</f>
        <v>23128382.998910189</v>
      </c>
      <c r="Q125" s="78">
        <f>Flavor!Q69</f>
        <v>8.0273627200407482E-2</v>
      </c>
    </row>
    <row r="126" spans="2:17">
      <c r="B126" s="357"/>
      <c r="C126" s="151" t="s">
        <v>77</v>
      </c>
      <c r="D126" s="77">
        <f>Flavor!D70</f>
        <v>400605947.68467677</v>
      </c>
      <c r="E126" s="76">
        <f>Flavor!E70</f>
        <v>38009643.152767718</v>
      </c>
      <c r="F126" s="78">
        <f>Flavor!F70</f>
        <v>0.10482633903794464</v>
      </c>
      <c r="G126" s="95">
        <f>Flavor!G70</f>
        <v>16.049223837023174</v>
      </c>
      <c r="H126" s="81">
        <f>Flavor!H70</f>
        <v>1.9977828613587434E-2</v>
      </c>
      <c r="I126" s="178">
        <f>Flavor!I70</f>
        <v>2.9265629383500436</v>
      </c>
      <c r="J126" s="179">
        <f>Flavor!J70</f>
        <v>8.7279710551324552E-2</v>
      </c>
      <c r="K126" s="78">
        <f>Flavor!K70</f>
        <v>3.0740050762386267E-2</v>
      </c>
      <c r="L126" s="79">
        <f>Flavor!L70</f>
        <v>1172398519.3765714</v>
      </c>
      <c r="M126" s="80">
        <f>Flavor!M70</f>
        <v>142884913.45732534</v>
      </c>
      <c r="N126" s="78">
        <f>Flavor!N70</f>
        <v>0.13878875678359232</v>
      </c>
      <c r="O126" s="77">
        <f>Flavor!O70</f>
        <v>351003859.43327785</v>
      </c>
      <c r="P126" s="76">
        <f>Flavor!P70</f>
        <v>29109468.154705703</v>
      </c>
      <c r="Q126" s="78">
        <f>Flavor!Q70</f>
        <v>9.0431734579413475E-2</v>
      </c>
    </row>
    <row r="127" spans="2:17">
      <c r="B127" s="357"/>
      <c r="C127" s="151" t="s">
        <v>78</v>
      </c>
      <c r="D127" s="77">
        <f>Flavor!D71</f>
        <v>57947788.739315584</v>
      </c>
      <c r="E127" s="76">
        <f>Flavor!E71</f>
        <v>-861359.44147531688</v>
      </c>
      <c r="F127" s="78">
        <f>Flavor!F71</f>
        <v>-1.4646691341750579E-2</v>
      </c>
      <c r="G127" s="95">
        <f>Flavor!G71</f>
        <v>2.3215257729269609</v>
      </c>
      <c r="H127" s="81">
        <f>Flavor!H71</f>
        <v>-0.27824232165370066</v>
      </c>
      <c r="I127" s="178">
        <f>Flavor!I71</f>
        <v>3.1328810730570065</v>
      </c>
      <c r="J127" s="179">
        <f>Flavor!J71</f>
        <v>0.42909562185604155</v>
      </c>
      <c r="K127" s="78">
        <f>Flavor!K71</f>
        <v>0.15870180145597212</v>
      </c>
      <c r="L127" s="79">
        <f>Flavor!L71</f>
        <v>181543530.56690773</v>
      </c>
      <c r="M127" s="80">
        <f>Flavor!M71</f>
        <v>22536211.318163604</v>
      </c>
      <c r="N127" s="78">
        <f>Flavor!N71</f>
        <v>0.14173065381291622</v>
      </c>
      <c r="O127" s="77">
        <f>Flavor!O71</f>
        <v>62987690.709345147</v>
      </c>
      <c r="P127" s="76">
        <f>Flavor!P71</f>
        <v>8312374.0238181651</v>
      </c>
      <c r="Q127" s="78">
        <f>Flavor!Q71</f>
        <v>0.15203156612019261</v>
      </c>
    </row>
    <row r="128" spans="2:17">
      <c r="B128" s="357"/>
      <c r="C128" s="151" t="s">
        <v>79</v>
      </c>
      <c r="D128" s="77">
        <f>Flavor!D72</f>
        <v>476803955.82775491</v>
      </c>
      <c r="E128" s="76">
        <f>Flavor!E72</f>
        <v>83119917.883102834</v>
      </c>
      <c r="F128" s="78">
        <f>Flavor!F72</f>
        <v>0.21113357380973785</v>
      </c>
      <c r="G128" s="95">
        <f>Flavor!G72</f>
        <v>19.101896658511475</v>
      </c>
      <c r="H128" s="81">
        <f>Flavor!H72</f>
        <v>1.6983594052972641</v>
      </c>
      <c r="I128" s="178">
        <f>Flavor!I72</f>
        <v>2.6592535060389824</v>
      </c>
      <c r="J128" s="179">
        <f>Flavor!J72</f>
        <v>8.3038314614076736E-2</v>
      </c>
      <c r="K128" s="78">
        <f>Flavor!K72</f>
        <v>3.2232677957367457E-2</v>
      </c>
      <c r="L128" s="79">
        <f>Flavor!L72</f>
        <v>1267942591.2282133</v>
      </c>
      <c r="M128" s="80">
        <f>Flavor!M72</f>
        <v>253727792.05370164</v>
      </c>
      <c r="N128" s="78">
        <f>Flavor!N72</f>
        <v>0.2501716522577026</v>
      </c>
      <c r="O128" s="77">
        <f>Flavor!O72</f>
        <v>294307925.88584858</v>
      </c>
      <c r="P128" s="76">
        <f>Flavor!P72</f>
        <v>44754061.499963492</v>
      </c>
      <c r="Q128" s="78">
        <f>Flavor!Q72</f>
        <v>0.17933627920407713</v>
      </c>
    </row>
    <row r="129" spans="2:17">
      <c r="B129" s="357"/>
      <c r="C129" s="151" t="s">
        <v>80</v>
      </c>
      <c r="D129" s="77">
        <f>Flavor!D73</f>
        <v>87215125.449713305</v>
      </c>
      <c r="E129" s="76">
        <f>Flavor!E73</f>
        <v>4747687.681450814</v>
      </c>
      <c r="F129" s="78">
        <f>Flavor!F73</f>
        <v>5.7570452167945936E-2</v>
      </c>
      <c r="G129" s="95">
        <f>Flavor!G73</f>
        <v>3.4940446551189472</v>
      </c>
      <c r="H129" s="81">
        <f>Flavor!H73</f>
        <v>-0.15158226150716825</v>
      </c>
      <c r="I129" s="178">
        <f>Flavor!I73</f>
        <v>2.999798883675608</v>
      </c>
      <c r="J129" s="179">
        <f>Flavor!J73</f>
        <v>0.19251674199297053</v>
      </c>
      <c r="K129" s="78">
        <f>Flavor!K73</f>
        <v>6.8577625004082862E-2</v>
      </c>
      <c r="L129" s="79">
        <f>Flavor!L73</f>
        <v>261627835.96367809</v>
      </c>
      <c r="M129" s="80">
        <f>Flavor!M73</f>
        <v>30118470.646510541</v>
      </c>
      <c r="N129" s="78">
        <f>Flavor!N73</f>
        <v>0.13009612205211774</v>
      </c>
      <c r="O129" s="77">
        <f>Flavor!O73</f>
        <v>158742548.01471844</v>
      </c>
      <c r="P129" s="76">
        <f>Flavor!P73</f>
        <v>11207239.234518796</v>
      </c>
      <c r="Q129" s="78">
        <f>Flavor!Q73</f>
        <v>7.5963098780750249E-2</v>
      </c>
    </row>
    <row r="130" spans="2:17">
      <c r="B130" s="357"/>
      <c r="C130" s="151" t="s">
        <v>81</v>
      </c>
      <c r="D130" s="77">
        <f>Flavor!D74</f>
        <v>9530205.4215420429</v>
      </c>
      <c r="E130" s="76">
        <f>Flavor!E74</f>
        <v>2305020.7666561743</v>
      </c>
      <c r="F130" s="78">
        <f>Flavor!F74</f>
        <v>0.3190258625566692</v>
      </c>
      <c r="G130" s="95">
        <f>Flavor!G74</f>
        <v>0.38180261902534529</v>
      </c>
      <c r="H130" s="81">
        <f>Flavor!H74</f>
        <v>6.239985390654168E-2</v>
      </c>
      <c r="I130" s="178">
        <f>Flavor!I74</f>
        <v>3.7616516567869196</v>
      </c>
      <c r="J130" s="179">
        <f>Flavor!J74</f>
        <v>0.25398662671840766</v>
      </c>
      <c r="K130" s="78">
        <f>Flavor!K74</f>
        <v>7.2409031233363466E-2</v>
      </c>
      <c r="L130" s="79">
        <f>Flavor!L74</f>
        <v>35849313.013463311</v>
      </c>
      <c r="M130" s="80">
        <f>Flavor!M74</f>
        <v>10505785.463732518</v>
      </c>
      <c r="N130" s="78">
        <f>Flavor!N74</f>
        <v>0.41453524743614922</v>
      </c>
      <c r="O130" s="77">
        <f>Flavor!O74</f>
        <v>17687134.733462647</v>
      </c>
      <c r="P130" s="76">
        <f>Flavor!P74</f>
        <v>4018621.8116372209</v>
      </c>
      <c r="Q130" s="78">
        <f>Flavor!Q74</f>
        <v>0.29400578063034344</v>
      </c>
    </row>
    <row r="131" spans="2:17">
      <c r="B131" s="357"/>
      <c r="C131" s="151" t="s">
        <v>82</v>
      </c>
      <c r="D131" s="77">
        <f>Flavor!D75</f>
        <v>54475018.509908579</v>
      </c>
      <c r="E131" s="76">
        <f>Flavor!E75</f>
        <v>-2209427.2763302103</v>
      </c>
      <c r="F131" s="78">
        <f>Flavor!F75</f>
        <v>-3.8977663902053886E-2</v>
      </c>
      <c r="G131" s="95">
        <f>Flavor!G75</f>
        <v>2.1823983658866304</v>
      </c>
      <c r="H131" s="81">
        <f>Flavor!H75</f>
        <v>-0.32344329604354183</v>
      </c>
      <c r="I131" s="178">
        <f>Flavor!I75</f>
        <v>3.2167160193239956</v>
      </c>
      <c r="J131" s="179">
        <f>Flavor!J75</f>
        <v>0.14759212195537996</v>
      </c>
      <c r="K131" s="78">
        <f>Flavor!K75</f>
        <v>4.8089333272573802E-2</v>
      </c>
      <c r="L131" s="79">
        <f>Flavor!L75</f>
        <v>175230664.6937941</v>
      </c>
      <c r="M131" s="80">
        <f>Flavor!M75</f>
        <v>1259077.5221529007</v>
      </c>
      <c r="N131" s="78">
        <f>Flavor!N75</f>
        <v>7.2372595009476395E-3</v>
      </c>
      <c r="O131" s="77">
        <f>Flavor!O75</f>
        <v>100666070.0168978</v>
      </c>
      <c r="P131" s="76">
        <f>Flavor!P75</f>
        <v>-5820242.1342705637</v>
      </c>
      <c r="Q131" s="78">
        <f>Flavor!Q75</f>
        <v>-5.4657185667282067E-2</v>
      </c>
    </row>
    <row r="132" spans="2:17">
      <c r="B132" s="357"/>
      <c r="C132" s="151" t="s">
        <v>83</v>
      </c>
      <c r="D132" s="77">
        <f>Flavor!D76</f>
        <v>21378382.059029624</v>
      </c>
      <c r="E132" s="76">
        <f>Flavor!E76</f>
        <v>-1710132.7577643991</v>
      </c>
      <c r="F132" s="78">
        <f>Flavor!F76</f>
        <v>-7.4068547558567524E-2</v>
      </c>
      <c r="G132" s="95">
        <f>Flavor!G76</f>
        <v>0.85646865934409777</v>
      </c>
      <c r="H132" s="81">
        <f>Flavor!H76</f>
        <v>-0.16420220613802017</v>
      </c>
      <c r="I132" s="178">
        <f>Flavor!I76</f>
        <v>2.6250647608278777</v>
      </c>
      <c r="J132" s="179">
        <f>Flavor!J76</f>
        <v>0.12161376666664214</v>
      </c>
      <c r="K132" s="78">
        <f>Flavor!K76</f>
        <v>4.8578449088989666E-2</v>
      </c>
      <c r="L132" s="79">
        <f>Flavor!L76</f>
        <v>56119637.386673592</v>
      </c>
      <c r="M132" s="80">
        <f>Flavor!M76</f>
        <v>-1681327.985135816</v>
      </c>
      <c r="N132" s="78">
        <f>Flavor!N76</f>
        <v>-2.9088233636247025E-2</v>
      </c>
      <c r="O132" s="77">
        <f>Flavor!O76</f>
        <v>17763627.264771909</v>
      </c>
      <c r="P132" s="76">
        <f>Flavor!P76</f>
        <v>-324307.13778594881</v>
      </c>
      <c r="Q132" s="78">
        <f>Flavor!Q76</f>
        <v>-1.7929473347718897E-2</v>
      </c>
    </row>
    <row r="133" spans="2:17">
      <c r="B133" s="357"/>
      <c r="C133" s="151" t="s">
        <v>84</v>
      </c>
      <c r="D133" s="77">
        <f>Flavor!D77</f>
        <v>23906501.940589335</v>
      </c>
      <c r="E133" s="76">
        <f>Flavor!E77</f>
        <v>-1321852.1874198839</v>
      </c>
      <c r="F133" s="78">
        <f>Flavor!F77</f>
        <v>-5.2395498363182039E-2</v>
      </c>
      <c r="G133" s="95">
        <f>Flavor!G77</f>
        <v>0.95775113430604464</v>
      </c>
      <c r="H133" s="81">
        <f>Flavor!H77</f>
        <v>-0.15751531946320008</v>
      </c>
      <c r="I133" s="178">
        <f>Flavor!I77</f>
        <v>3.2819792772936998</v>
      </c>
      <c r="J133" s="179">
        <f>Flavor!J77</f>
        <v>9.2774922714577546E-2</v>
      </c>
      <c r="K133" s="78">
        <f>Flavor!K77</f>
        <v>2.9090303536482225E-2</v>
      </c>
      <c r="L133" s="79">
        <f>Flavor!L77</f>
        <v>78460643.961595818</v>
      </c>
      <c r="M133" s="80">
        <f>Flavor!M77</f>
        <v>-1997732.8823153526</v>
      </c>
      <c r="N133" s="78">
        <f>Flavor!N77</f>
        <v>-2.4829395778029974E-2</v>
      </c>
      <c r="O133" s="77">
        <f>Flavor!O77</f>
        <v>50148733.373518959</v>
      </c>
      <c r="P133" s="76">
        <f>Flavor!P77</f>
        <v>-4347670.0989527181</v>
      </c>
      <c r="Q133" s="78">
        <f>Flavor!Q77</f>
        <v>-7.9779028007763875E-2</v>
      </c>
    </row>
    <row r="134" spans="2:17">
      <c r="B134" s="357"/>
      <c r="C134" s="151" t="s">
        <v>85</v>
      </c>
      <c r="D134" s="77">
        <f>Flavor!D78</f>
        <v>7148744.6044496801</v>
      </c>
      <c r="E134" s="76">
        <f>Flavor!E78</f>
        <v>2739150.7831182964</v>
      </c>
      <c r="F134" s="78">
        <f>Flavor!F78</f>
        <v>0.62117983970942425</v>
      </c>
      <c r="G134" s="95">
        <f>Flavor!G78</f>
        <v>0.28639565381798032</v>
      </c>
      <c r="H134" s="81">
        <f>Flavor!H78</f>
        <v>9.1461333539866463E-2</v>
      </c>
      <c r="I134" s="178">
        <f>Flavor!I78</f>
        <v>3.4385440742094677</v>
      </c>
      <c r="J134" s="179">
        <f>Flavor!J78</f>
        <v>0.31206052485913327</v>
      </c>
      <c r="K134" s="78">
        <f>Flavor!K78</f>
        <v>9.9811983633810469E-2</v>
      </c>
      <c r="L134" s="79">
        <f>Flavor!L78</f>
        <v>24581273.397667352</v>
      </c>
      <c r="M134" s="80">
        <f>Flavor!M78</f>
        <v>10794750.855957903</v>
      </c>
      <c r="N134" s="78">
        <f>Flavor!N78</f>
        <v>0.78299301533796473</v>
      </c>
      <c r="O134" s="77">
        <f>Flavor!O78</f>
        <v>12590404.436996968</v>
      </c>
      <c r="P134" s="76">
        <f>Flavor!P78</f>
        <v>5990258.3175509423</v>
      </c>
      <c r="Q134" s="78">
        <f>Flavor!Q78</f>
        <v>0.90759480307592433</v>
      </c>
    </row>
    <row r="135" spans="2:17">
      <c r="B135" s="357"/>
      <c r="C135" s="151" t="s">
        <v>86</v>
      </c>
      <c r="D135" s="77">
        <f>Flavor!D79</f>
        <v>24207080.427149601</v>
      </c>
      <c r="E135" s="76">
        <f>Flavor!E79</f>
        <v>-392995.17919776961</v>
      </c>
      <c r="F135" s="78">
        <f>Flavor!F79</f>
        <v>-1.5975364689382012E-2</v>
      </c>
      <c r="G135" s="95">
        <f>Flavor!G79</f>
        <v>0.96979302095121367</v>
      </c>
      <c r="H135" s="81">
        <f>Flavor!H79</f>
        <v>-0.11769920881285667</v>
      </c>
      <c r="I135" s="178">
        <f>Flavor!I79</f>
        <v>2.8847262693730897</v>
      </c>
      <c r="J135" s="179">
        <f>Flavor!J79</f>
        <v>0.23814193872154021</v>
      </c>
      <c r="K135" s="78">
        <f>Flavor!K79</f>
        <v>8.9980861733173351E-2</v>
      </c>
      <c r="L135" s="79">
        <f>Flavor!L79</f>
        <v>69830800.813025609</v>
      </c>
      <c r="M135" s="80">
        <f>Flavor!M79</f>
        <v>4724626.1804232448</v>
      </c>
      <c r="N135" s="78">
        <f>Flavor!N79</f>
        <v>7.2568019962539101E-2</v>
      </c>
      <c r="O135" s="77">
        <f>Flavor!O79</f>
        <v>36023210.794632174</v>
      </c>
      <c r="P135" s="76">
        <f>Flavor!P79</f>
        <v>623316.98545070738</v>
      </c>
      <c r="Q135" s="78">
        <f>Flavor!Q79</f>
        <v>1.7607877266825056E-2</v>
      </c>
    </row>
    <row r="136" spans="2:17" ht="15" thickBot="1">
      <c r="B136" s="358"/>
      <c r="C136" s="157" t="s">
        <v>87</v>
      </c>
      <c r="D136" s="144">
        <f>Flavor!D80</f>
        <v>14769452.768446676</v>
      </c>
      <c r="E136" s="138">
        <f>Flavor!E80</f>
        <v>3267870.7106989287</v>
      </c>
      <c r="F136" s="140">
        <f>Flavor!F80</f>
        <v>0.28412358354628359</v>
      </c>
      <c r="G136" s="141">
        <f>Flavor!G80</f>
        <v>0.59169928654608717</v>
      </c>
      <c r="H136" s="142">
        <f>Flavor!H80</f>
        <v>8.3250397284656996E-2</v>
      </c>
      <c r="I136" s="180">
        <f>Flavor!I80</f>
        <v>2.9809355176892969</v>
      </c>
      <c r="J136" s="181">
        <f>Flavor!J80</f>
        <v>0.41094246608046259</v>
      </c>
      <c r="K136" s="140">
        <f>Flavor!K80</f>
        <v>0.15990022456411299</v>
      </c>
      <c r="L136" s="143">
        <f>Flavor!L80</f>
        <v>44026786.33429721</v>
      </c>
      <c r="M136" s="139">
        <f>Flavor!M80</f>
        <v>14467800.363376662</v>
      </c>
      <c r="N136" s="140">
        <f>Flavor!N80</f>
        <v>0.48945523292340787</v>
      </c>
      <c r="O136" s="144">
        <f>Flavor!O80</f>
        <v>35692223.17649591</v>
      </c>
      <c r="P136" s="138">
        <f>Flavor!P80</f>
        <v>8545338.1280114688</v>
      </c>
      <c r="Q136" s="140">
        <f>Flavor!Q80</f>
        <v>0.31478153433624012</v>
      </c>
    </row>
    <row r="137" spans="2:17">
      <c r="B137" s="359" t="s">
        <v>88</v>
      </c>
      <c r="C137" s="221" t="s">
        <v>137</v>
      </c>
      <c r="D137" s="116">
        <f>Fat!D23</f>
        <v>592423682.79067957</v>
      </c>
      <c r="E137" s="110">
        <f>Fat!E23</f>
        <v>88993789.418071508</v>
      </c>
      <c r="F137" s="112">
        <f>Fat!F23</f>
        <v>0.17677494044280709</v>
      </c>
      <c r="G137" s="113">
        <f>Fat!G23</f>
        <v>23.73389697884636</v>
      </c>
      <c r="H137" s="114">
        <f>Fat!H23</f>
        <v>1.4788394727464897</v>
      </c>
      <c r="I137" s="182">
        <f>Fat!I23</f>
        <v>3.1916047896136663</v>
      </c>
      <c r="J137" s="183">
        <f>Fat!J23</f>
        <v>0.13979894622524069</v>
      </c>
      <c r="K137" s="112">
        <f>Fat!K23</f>
        <v>4.580859772849169E-2</v>
      </c>
      <c r="L137" s="115">
        <f>Fat!L23</f>
        <v>1890782263.4753003</v>
      </c>
      <c r="M137" s="111">
        <f>Fat!M23</f>
        <v>354411973.14436293</v>
      </c>
      <c r="N137" s="112">
        <f>Fat!N23</f>
        <v>0.23068135030652137</v>
      </c>
      <c r="O137" s="116">
        <f>Fat!O23</f>
        <v>603585896.72207761</v>
      </c>
      <c r="P137" s="110">
        <f>Fat!P23</f>
        <v>99750683.485184014</v>
      </c>
      <c r="Q137" s="112">
        <f>Fat!Q23</f>
        <v>0.19798275480654656</v>
      </c>
    </row>
    <row r="138" spans="2:17">
      <c r="B138" s="357"/>
      <c r="C138" s="222" t="s">
        <v>90</v>
      </c>
      <c r="D138" s="77">
        <f>Fat!D24</f>
        <v>48791819.858990386</v>
      </c>
      <c r="E138" s="76">
        <f>Fat!E24</f>
        <v>6047412.154114075</v>
      </c>
      <c r="F138" s="78">
        <f>Fat!F24</f>
        <v>0.1414784407791474</v>
      </c>
      <c r="G138" s="95">
        <f>Fat!G24</f>
        <v>1.9547159568110475</v>
      </c>
      <c r="H138" s="81">
        <f>Fat!H24</f>
        <v>6.5119681223729575E-2</v>
      </c>
      <c r="I138" s="178">
        <f>Fat!I24</f>
        <v>3.6053460532392148</v>
      </c>
      <c r="J138" s="179">
        <f>Fat!J24</f>
        <v>0.14024098362166404</v>
      </c>
      <c r="K138" s="78">
        <f>Fat!K24</f>
        <v>4.0472361098459468E-2</v>
      </c>
      <c r="L138" s="79">
        <f>Fat!L24</f>
        <v>175911395.15896973</v>
      </c>
      <c r="M138" s="80">
        <f>Fat!M24</f>
        <v>27797531.323003322</v>
      </c>
      <c r="N138" s="78">
        <f>Fat!N24</f>
        <v>0.18767676842046749</v>
      </c>
      <c r="O138" s="77">
        <f>Fat!O24</f>
        <v>68918857.737080663</v>
      </c>
      <c r="P138" s="76">
        <f>Fat!P24</f>
        <v>11084478.072741732</v>
      </c>
      <c r="Q138" s="78">
        <f>Fat!Q24</f>
        <v>0.19165897753333205</v>
      </c>
    </row>
    <row r="139" spans="2:17">
      <c r="B139" s="357"/>
      <c r="C139" s="222" t="s">
        <v>53</v>
      </c>
      <c r="D139" s="77">
        <f>Fat!D25</f>
        <v>926983473.92810369</v>
      </c>
      <c r="E139" s="76">
        <f>Fat!E25</f>
        <v>43132633.540164113</v>
      </c>
      <c r="F139" s="78">
        <f>Fat!F25</f>
        <v>4.8800806164569971E-2</v>
      </c>
      <c r="G139" s="95">
        <f>Fat!G25</f>
        <v>37.137155232661904</v>
      </c>
      <c r="H139" s="81">
        <f>Fat!H25</f>
        <v>-1.9351198519041404</v>
      </c>
      <c r="I139" s="178">
        <f>Fat!I25</f>
        <v>2.6987119638930404</v>
      </c>
      <c r="J139" s="179">
        <f>Fat!J25</f>
        <v>7.517987437543594E-2</v>
      </c>
      <c r="K139" s="78">
        <f>Fat!K25</f>
        <v>2.8655976679614184E-2</v>
      </c>
      <c r="L139" s="79">
        <f>Fat!L25</f>
        <v>2501661391.4209056</v>
      </c>
      <c r="M139" s="80">
        <f>Fat!M25</f>
        <v>182850349.31604385</v>
      </c>
      <c r="N139" s="78">
        <f>Fat!N25</f>
        <v>7.8855217607582434E-2</v>
      </c>
      <c r="O139" s="77">
        <f>Fat!O25</f>
        <v>1021891225.0146437</v>
      </c>
      <c r="P139" s="76">
        <f>Fat!P25</f>
        <v>37668963.147633791</v>
      </c>
      <c r="Q139" s="78">
        <f>Fat!Q25</f>
        <v>3.827282170612363E-2</v>
      </c>
    </row>
    <row r="140" spans="2:17" ht="15" thickBot="1">
      <c r="B140" s="360"/>
      <c r="C140" s="223" t="s">
        <v>15</v>
      </c>
      <c r="D140" s="109">
        <f>Fat!D26</f>
        <v>927164688.80984449</v>
      </c>
      <c r="E140" s="103">
        <f>Fat!E26</f>
        <v>96205109.877387643</v>
      </c>
      <c r="F140" s="105">
        <f>Fat!F26</f>
        <v>0.1157759201728963</v>
      </c>
      <c r="G140" s="106">
        <f>Fat!G26</f>
        <v>37.144415130365545</v>
      </c>
      <c r="H140" s="107">
        <f>Fat!H26</f>
        <v>0.41029691879773367</v>
      </c>
      <c r="I140" s="190">
        <f>Fat!I26</f>
        <v>2.8064479698891391</v>
      </c>
      <c r="J140" s="191">
        <f>Fat!J26</f>
        <v>8.021862301073801E-2</v>
      </c>
      <c r="K140" s="105">
        <f>Fat!K26</f>
        <v>2.9424752214112244E-2</v>
      </c>
      <c r="L140" s="108">
        <f>Fat!L26</f>
        <v>2602039458.6632833</v>
      </c>
      <c r="M140" s="104">
        <f>Fat!M26</f>
        <v>336653068.50790024</v>
      </c>
      <c r="N140" s="105">
        <f>Fat!N26</f>
        <v>0.14860735015045676</v>
      </c>
      <c r="O140" s="109">
        <f>Fat!O26</f>
        <v>890932481.19939899</v>
      </c>
      <c r="P140" s="103">
        <f>Fat!P26</f>
        <v>43644083.970677972</v>
      </c>
      <c r="Q140" s="105">
        <f>Fat!Q26</f>
        <v>5.1510305243677827E-2</v>
      </c>
    </row>
    <row r="141" spans="2:17" ht="15" hidden="1" thickBot="1">
      <c r="B141" s="356" t="s">
        <v>91</v>
      </c>
      <c r="C141" s="154" t="s">
        <v>92</v>
      </c>
      <c r="D141" s="125">
        <f>Organic!D8</f>
        <v>182272708.37280837</v>
      </c>
      <c r="E141" s="117">
        <f>Organic!E8</f>
        <v>20048455.607145965</v>
      </c>
      <c r="F141" s="121">
        <f>Organic!F8</f>
        <v>0.12358482326379729</v>
      </c>
      <c r="G141" s="122">
        <f>Organic!G8</f>
        <v>7.3022767459214766</v>
      </c>
      <c r="H141" s="123">
        <f>Organic!H8</f>
        <v>0.13085104849717322</v>
      </c>
      <c r="I141" s="186">
        <f>Organic!I8</f>
        <v>3.1517949885307974</v>
      </c>
      <c r="J141" s="187">
        <f>Organic!J8</f>
        <v>0.18758081045072883</v>
      </c>
      <c r="K141" s="121">
        <f>Organic!K8</f>
        <v>6.3281800565512969E-2</v>
      </c>
      <c r="L141" s="124">
        <f>Organic!L8</f>
        <v>574486208.79535294</v>
      </c>
      <c r="M141" s="118">
        <f>Organic!M8</f>
        <v>93618778.718931675</v>
      </c>
      <c r="N141" s="121">
        <f>Organic!N8</f>
        <v>0.19468729396801407</v>
      </c>
      <c r="O141" s="125">
        <f>Organic!O8</f>
        <v>100945450.02395749</v>
      </c>
      <c r="P141" s="117">
        <f>Organic!P8</f>
        <v>10652511.512751773</v>
      </c>
      <c r="Q141" s="121">
        <f>Organic!Q8</f>
        <v>0.11797723818047802</v>
      </c>
    </row>
    <row r="142" spans="2:17" hidden="1">
      <c r="B142" s="357"/>
      <c r="C142" s="158" t="s">
        <v>93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8"/>
      <c r="C143" s="155" t="s">
        <v>94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9" t="s">
        <v>57</v>
      </c>
      <c r="C144" s="150" t="s">
        <v>95</v>
      </c>
      <c r="D144" s="116">
        <f>Size!D38</f>
        <v>445679618.19837242</v>
      </c>
      <c r="E144" s="110">
        <f>Size!E38</f>
        <v>10165592.755274534</v>
      </c>
      <c r="F144" s="112">
        <f>Size!F38</f>
        <v>2.3341596737170341E-2</v>
      </c>
      <c r="G144" s="113">
        <f>Size!G38</f>
        <v>17.85498191777921</v>
      </c>
      <c r="H144" s="114">
        <f>Size!H38</f>
        <v>-1.3977279600894725</v>
      </c>
      <c r="I144" s="182">
        <f>Size!I38</f>
        <v>3.634366066869176</v>
      </c>
      <c r="J144" s="183">
        <f>Size!J38</f>
        <v>0.17637419659097997</v>
      </c>
      <c r="K144" s="112">
        <f>Size!K38</f>
        <v>5.1004803714819212E-2</v>
      </c>
      <c r="L144" s="115">
        <f>Size!L38</f>
        <v>1619762881.0753748</v>
      </c>
      <c r="M144" s="111">
        <f>Size!M38</f>
        <v>113758921.70101094</v>
      </c>
      <c r="N144" s="112">
        <f>Size!N38</f>
        <v>7.553693401195942E-2</v>
      </c>
      <c r="O144" s="116">
        <f>Size!O38</f>
        <v>1332743054.4623442</v>
      </c>
      <c r="P144" s="110">
        <f>Size!P38</f>
        <v>35369198.347668886</v>
      </c>
      <c r="Q144" s="112">
        <f>Size!Q38</f>
        <v>2.7262148208837184E-2</v>
      </c>
    </row>
    <row r="145" spans="1:17">
      <c r="B145" s="357"/>
      <c r="C145" s="151" t="s">
        <v>96</v>
      </c>
      <c r="D145" s="77">
        <f>Size!D39</f>
        <v>336542327.08147722</v>
      </c>
      <c r="E145" s="76">
        <f>Size!E39</f>
        <v>-2906624.1945796013</v>
      </c>
      <c r="F145" s="78">
        <f>Size!F39</f>
        <v>-8.5627726456452939E-3</v>
      </c>
      <c r="G145" s="95">
        <f>Size!G39</f>
        <v>13.482683343020906</v>
      </c>
      <c r="H145" s="81">
        <f>Size!H39</f>
        <v>-1.5232907369541042</v>
      </c>
      <c r="I145" s="178">
        <f>Size!I39</f>
        <v>2.9877081054052543</v>
      </c>
      <c r="J145" s="179">
        <f>Size!J39</f>
        <v>7.0992789812745372E-2</v>
      </c>
      <c r="K145" s="78">
        <f>Size!K39</f>
        <v>2.4339979096768213E-2</v>
      </c>
      <c r="L145" s="79">
        <f>Size!L39</f>
        <v>1005490238.4332757</v>
      </c>
      <c r="M145" s="80">
        <f>Size!M39</f>
        <v>15414283.384585381</v>
      </c>
      <c r="N145" s="78">
        <f>Size!N39</f>
        <v>1.5568788743917462E-2</v>
      </c>
      <c r="O145" s="77">
        <f>Size!O39</f>
        <v>201772336.37299109</v>
      </c>
      <c r="P145" s="76">
        <f>Size!P39</f>
        <v>-3501395.2023923993</v>
      </c>
      <c r="Q145" s="78">
        <f>Size!Q39</f>
        <v>-1.7057200526929418E-2</v>
      </c>
    </row>
    <row r="146" spans="1:17">
      <c r="B146" s="357"/>
      <c r="C146" s="151" t="s">
        <v>97</v>
      </c>
      <c r="D146" s="77">
        <f>Size!D40</f>
        <v>591413085.34357941</v>
      </c>
      <c r="E146" s="76">
        <f>Size!E40</f>
        <v>33518821.493707657</v>
      </c>
      <c r="F146" s="78">
        <f>Size!F40</f>
        <v>6.008095738859847E-2</v>
      </c>
      <c r="G146" s="95">
        <f>Size!G40</f>
        <v>23.693410049654783</v>
      </c>
      <c r="H146" s="81">
        <f>Size!H40</f>
        <v>-0.96934654813948029</v>
      </c>
      <c r="I146" s="178">
        <f>Size!I40</f>
        <v>2.6767524984799342</v>
      </c>
      <c r="J146" s="179">
        <f>Size!J40</f>
        <v>0.11168947994789002</v>
      </c>
      <c r="K146" s="78">
        <f>Size!K40</f>
        <v>4.3542587118116351E-2</v>
      </c>
      <c r="L146" s="79">
        <f>Size!L40</f>
        <v>1583066453.8271527</v>
      </c>
      <c r="M146" s="80">
        <f>Size!M40</f>
        <v>152032509.37468791</v>
      </c>
      <c r="N146" s="78">
        <f>Size!N40</f>
        <v>0.10623962482794763</v>
      </c>
      <c r="O146" s="77">
        <f>Size!O40</f>
        <v>315871345.91365778</v>
      </c>
      <c r="P146" s="76">
        <f>Size!P40</f>
        <v>20355385.390164435</v>
      </c>
      <c r="Q146" s="78">
        <f>Size!Q40</f>
        <v>6.8880832541517473E-2</v>
      </c>
    </row>
    <row r="147" spans="1:17">
      <c r="B147" s="357"/>
      <c r="C147" s="151" t="s">
        <v>98</v>
      </c>
      <c r="D147" s="77">
        <f>Size!D41</f>
        <v>643704614.52015984</v>
      </c>
      <c r="E147" s="76">
        <f>Size!E41</f>
        <v>90791642.72825253</v>
      </c>
      <c r="F147" s="78">
        <f>Size!F41</f>
        <v>0.16420602763941411</v>
      </c>
      <c r="G147" s="95">
        <f>Size!G41</f>
        <v>25.788332657233603</v>
      </c>
      <c r="H147" s="81">
        <f>Size!H41</f>
        <v>1.3457833666812711</v>
      </c>
      <c r="I147" s="178">
        <f>Size!I41</f>
        <v>2.4249767953157799</v>
      </c>
      <c r="J147" s="179">
        <f>Size!J41</f>
        <v>9.0519570206796907E-2</v>
      </c>
      <c r="K147" s="78">
        <f>Size!K41</f>
        <v>3.8775424639691587E-2</v>
      </c>
      <c r="L147" s="79">
        <f>Size!L41</f>
        <v>1560968753.2490766</v>
      </c>
      <c r="M147" s="80">
        <f>Size!M41</f>
        <v>270217071.39297938</v>
      </c>
      <c r="N147" s="78">
        <f>Size!N41</f>
        <v>0.20934861072922098</v>
      </c>
      <c r="O147" s="77">
        <f>Size!O41</f>
        <v>319729529.73382723</v>
      </c>
      <c r="P147" s="76">
        <f>Size!P41</f>
        <v>44101066.650405943</v>
      </c>
      <c r="Q147" s="78">
        <f>Size!Q41</f>
        <v>0.16000185959408111</v>
      </c>
    </row>
    <row r="148" spans="1:17">
      <c r="B148" s="357"/>
      <c r="C148" s="151" t="s">
        <v>99</v>
      </c>
      <c r="D148" s="77">
        <f>Size!D42</f>
        <v>571674009.54967034</v>
      </c>
      <c r="E148" s="76">
        <f>Size!E42</f>
        <v>48810618.761144161</v>
      </c>
      <c r="F148" s="78">
        <f>Size!F42</f>
        <v>9.3352526914407319E-2</v>
      </c>
      <c r="G148" s="95">
        <f>Size!G42</f>
        <v>22.902615885006565</v>
      </c>
      <c r="H148" s="81">
        <f>Size!H42</f>
        <v>-0.21153562450759011</v>
      </c>
      <c r="I148" s="178">
        <f>Size!I42</f>
        <v>3.7409546147953177</v>
      </c>
      <c r="J148" s="179">
        <f>Size!J42</f>
        <v>0.19284952304221425</v>
      </c>
      <c r="K148" s="78">
        <f>Size!K42</f>
        <v>5.4352821592138396E-2</v>
      </c>
      <c r="L148" s="79">
        <f>Size!L42</f>
        <v>2138606524.1833818</v>
      </c>
      <c r="M148" s="80">
        <f>Size!M42</f>
        <v>283432265.03531933</v>
      </c>
      <c r="N148" s="78">
        <f>Size!N42</f>
        <v>0.15277932174709979</v>
      </c>
      <c r="O148" s="77">
        <f>Size!O42</f>
        <v>1594891588.18836</v>
      </c>
      <c r="P148" s="76">
        <f>Size!P42</f>
        <v>112429437.75688958</v>
      </c>
      <c r="Q148" s="78">
        <f>Size!Q42</f>
        <v>7.5839668300581572E-2</v>
      </c>
    </row>
    <row r="149" spans="1:17" ht="15" customHeight="1">
      <c r="B149" s="357"/>
      <c r="C149" s="151" t="s">
        <v>100</v>
      </c>
      <c r="D149" s="77">
        <f>Size!D43</f>
        <v>825381744.46780503</v>
      </c>
      <c r="E149" s="76">
        <f>Size!E43</f>
        <v>123013150.29246318</v>
      </c>
      <c r="F149" s="78">
        <f>Size!F43</f>
        <v>0.1751404480675765</v>
      </c>
      <c r="G149" s="95">
        <f>Size!G43</f>
        <v>33.066749119718978</v>
      </c>
      <c r="H149" s="81">
        <f>Size!H43</f>
        <v>2.0172352556674937</v>
      </c>
      <c r="I149" s="178">
        <f>Size!I43</f>
        <v>2.4238253586450784</v>
      </c>
      <c r="J149" s="179">
        <f>Size!J43</f>
        <v>8.164698128827963E-2</v>
      </c>
      <c r="K149" s="78">
        <f>Size!K43</f>
        <v>3.485942064772201E-2</v>
      </c>
      <c r="L149" s="79">
        <f>Size!L43</f>
        <v>2000581202.8037782</v>
      </c>
      <c r="M149" s="80">
        <f>Size!M43</f>
        <v>355508668.59180021</v>
      </c>
      <c r="N149" s="78">
        <f>Size!N43</f>
        <v>0.21610516326691689</v>
      </c>
      <c r="O149" s="77">
        <f>Size!O43</f>
        <v>395707938.78652549</v>
      </c>
      <c r="P149" s="76">
        <f>Size!P43</f>
        <v>56109695.058851302</v>
      </c>
      <c r="Q149" s="78">
        <f>Size!Q43</f>
        <v>0.16522374922482225</v>
      </c>
    </row>
    <row r="150" spans="1:17" ht="15" thickBot="1">
      <c r="B150" s="360"/>
      <c r="C150" s="152" t="s">
        <v>101</v>
      </c>
      <c r="D150" s="144">
        <f>Size!D44</f>
        <v>1098307911.3701606</v>
      </c>
      <c r="E150" s="138">
        <f>Size!E44</f>
        <v>62555175.936143398</v>
      </c>
      <c r="F150" s="140">
        <f>Size!F44</f>
        <v>6.0395858776014291E-2</v>
      </c>
      <c r="G150" s="141">
        <f>Size!G44</f>
        <v>44.000818293960045</v>
      </c>
      <c r="H150" s="142">
        <f>Size!H44</f>
        <v>-1.7865634102955497</v>
      </c>
      <c r="I150" s="180">
        <f>Size!I44</f>
        <v>2.7598879606992996</v>
      </c>
      <c r="J150" s="181">
        <f>Size!J44</f>
        <v>8.7015663715173996E-2</v>
      </c>
      <c r="K150" s="140">
        <f>Size!K44</f>
        <v>3.2555114516079252E-2</v>
      </c>
      <c r="L150" s="143">
        <f>Size!L44</f>
        <v>3031206781.7312994</v>
      </c>
      <c r="M150" s="139">
        <f>Size!M44</f>
        <v>262771988.66418648</v>
      </c>
      <c r="N150" s="140">
        <f>Size!N44</f>
        <v>9.4917167390843549E-2</v>
      </c>
      <c r="O150" s="144">
        <f>Size!O44</f>
        <v>594728933.69831562</v>
      </c>
      <c r="P150" s="138">
        <f>Size!P44</f>
        <v>23609075.860496402</v>
      </c>
      <c r="Q150" s="140">
        <f>Size!Q44</f>
        <v>4.1338215676613131E-2</v>
      </c>
    </row>
    <row r="151" spans="1:17">
      <c r="A151" s="50"/>
      <c r="B151" s="371"/>
      <c r="C151" s="371"/>
      <c r="D151" s="371"/>
      <c r="E151" s="371"/>
      <c r="F151" s="371"/>
      <c r="G151" s="371"/>
      <c r="H151" s="371"/>
      <c r="I151" s="371"/>
      <c r="J151" s="371"/>
      <c r="K151" s="371"/>
      <c r="L151" s="371"/>
      <c r="M151" s="371"/>
      <c r="N151" s="371"/>
      <c r="O151" s="371"/>
      <c r="P151" s="371"/>
      <c r="Q151" s="371"/>
    </row>
    <row r="152" spans="1:17">
      <c r="A152" s="50"/>
      <c r="B152" s="371"/>
      <c r="C152" s="371"/>
      <c r="D152" s="371"/>
      <c r="E152" s="371"/>
      <c r="F152" s="371"/>
      <c r="G152" s="371"/>
      <c r="H152" s="371"/>
      <c r="I152" s="371"/>
      <c r="J152" s="371"/>
      <c r="K152" s="371"/>
      <c r="L152" s="371"/>
      <c r="M152" s="371"/>
      <c r="N152" s="371"/>
      <c r="O152" s="371"/>
      <c r="P152" s="371"/>
      <c r="Q152" s="371"/>
    </row>
    <row r="153" spans="1:17">
      <c r="A153" s="50"/>
      <c r="B153" s="50"/>
      <c r="C153" s="177" t="s">
        <v>124</v>
      </c>
      <c r="D153" s="177"/>
      <c r="E153" s="177"/>
      <c r="F153" s="177"/>
      <c r="G153" s="177"/>
      <c r="H153" s="177"/>
      <c r="I153" s="175"/>
      <c r="J153" s="175"/>
      <c r="K153" s="175"/>
      <c r="L153" s="369"/>
      <c r="M153" s="369"/>
      <c r="N153" s="369"/>
      <c r="O153" s="369"/>
      <c r="P153" s="369"/>
      <c r="Q153" s="36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8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8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8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8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8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8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8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8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8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8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8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8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8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8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8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8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8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8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8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8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8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8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8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8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8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8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8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8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8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8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8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8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8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8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8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8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8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8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8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0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0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0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0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0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0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0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0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0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0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0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0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0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0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0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0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0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0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8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8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8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8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8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8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8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8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8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8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8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8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8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8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8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8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8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8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8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8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8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8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8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8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8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8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8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8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8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8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8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8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8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8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8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8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8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8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8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8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8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8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8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8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8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8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8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8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8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8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8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8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8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8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8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8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8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8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8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8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8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8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8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8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8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8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8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8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8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8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8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8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8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8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8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8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8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99" priority="3" operator="lessThan">
      <formula>0</formula>
    </cfRule>
  </conditionalFormatting>
  <conditionalFormatting sqref="D57:Q101">
    <cfRule type="cellIs" dxfId="98" priority="2" operator="lessThan">
      <formula>0</formula>
    </cfRule>
  </conditionalFormatting>
  <conditionalFormatting sqref="D107:Q150">
    <cfRule type="cellIs" dxfId="97" priority="1" operator="lessThan">
      <formula>0</formula>
    </cfRule>
  </conditionalFormatting>
  <conditionalFormatting sqref="D155:Q289">
    <cfRule type="cellIs" dxfId="9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80" zoomScaleNormal="80" workbookViewId="0">
      <selection activeCell="B3" sqref="B3:Q3"/>
    </sheetView>
  </sheetViews>
  <sheetFormatPr defaultColWidth="9.1796875" defaultRowHeight="14.5"/>
  <cols>
    <col min="1" max="1" width="9.1796875" style="1"/>
    <col min="2" max="2" width="21.81640625" style="1" customWidth="1"/>
    <col min="3" max="3" width="42" style="145" bestFit="1" customWidth="1"/>
    <col min="4" max="4" width="16.36328125" style="1" bestFit="1" customWidth="1"/>
    <col min="5" max="5" width="14.453125" style="1" bestFit="1" customWidth="1"/>
    <col min="6" max="6" width="11.632812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6328125" style="19" bestFit="1" customWidth="1"/>
    <col min="12" max="12" width="16.36328125" style="1" bestFit="1" customWidth="1"/>
    <col min="13" max="13" width="14.453125" style="1" bestFit="1" customWidth="1"/>
    <col min="14" max="14" width="11.6328125" style="19" bestFit="1" customWidth="1"/>
    <col min="15" max="15" width="16.36328125" style="1" bestFit="1" customWidth="1"/>
    <col min="16" max="16" width="12.90625" style="1" bestFit="1" customWidth="1"/>
    <col min="17" max="17" width="11.6328125" style="19" bestFit="1" customWidth="1"/>
    <col min="18" max="16384" width="9.1796875" style="1"/>
  </cols>
  <sheetData>
    <row r="2" spans="2:17" ht="23.5">
      <c r="B2" s="361" t="s">
        <v>129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16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07-20-2025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3" t="s">
        <v>58</v>
      </c>
      <c r="E5" s="364"/>
      <c r="F5" s="365"/>
      <c r="G5" s="366" t="s">
        <v>20</v>
      </c>
      <c r="H5" s="367"/>
      <c r="I5" s="363" t="s">
        <v>21</v>
      </c>
      <c r="J5" s="364"/>
      <c r="K5" s="365"/>
      <c r="L5" s="366" t="s">
        <v>22</v>
      </c>
      <c r="M5" s="364"/>
      <c r="N5" s="367"/>
      <c r="O5" s="363" t="s">
        <v>23</v>
      </c>
      <c r="P5" s="364"/>
      <c r="Q5" s="365"/>
    </row>
    <row r="6" spans="2:17" s="14" customFormat="1" ht="15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77" t="s">
        <v>11</v>
      </c>
      <c r="D7" s="278">
        <f>'Segment Data'!D39</f>
        <v>183800626.14976677</v>
      </c>
      <c r="E7" s="279">
        <f>'Segment Data'!E39</f>
        <v>12779272.186490685</v>
      </c>
      <c r="F7" s="280">
        <f>'Segment Data'!F39</f>
        <v>7.4723254671664074E-2</v>
      </c>
      <c r="G7" s="281">
        <f>'Segment Data'!G39</f>
        <v>99.972758049201374</v>
      </c>
      <c r="H7" s="282">
        <f>'Segment Data'!H39</f>
        <v>1.5548018762387983E-2</v>
      </c>
      <c r="I7" s="283">
        <f>'Segment Data'!I39</f>
        <v>3.2387047381364167</v>
      </c>
      <c r="J7" s="284">
        <f>'Segment Data'!J39</f>
        <v>0.15026117947620943</v>
      </c>
      <c r="K7" s="280">
        <f>'Segment Data'!K39</f>
        <v>4.8652719929061609E-2</v>
      </c>
      <c r="L7" s="285">
        <f>'Segment Data'!L39</f>
        <v>595275958.78368986</v>
      </c>
      <c r="M7" s="286">
        <f>'Segment Data'!M39</f>
        <v>67086159.742462516</v>
      </c>
      <c r="N7" s="280">
        <f>'Segment Data'!N39</f>
        <v>0.12701146418245418</v>
      </c>
      <c r="O7" s="278">
        <f>'Segment Data'!O39</f>
        <v>229848390.33895123</v>
      </c>
      <c r="P7" s="279">
        <f>'Segment Data'!P39</f>
        <v>11925070.643605232</v>
      </c>
      <c r="Q7" s="280">
        <f>'Segment Data'!Q39</f>
        <v>5.472140687043648E-2</v>
      </c>
    </row>
    <row r="8" spans="2:17">
      <c r="B8" s="353" t="s">
        <v>54</v>
      </c>
      <c r="C8" s="151" t="s">
        <v>138</v>
      </c>
      <c r="D8" s="77">
        <f>'Segment Data'!D40</f>
        <v>4648073.8329520794</v>
      </c>
      <c r="E8" s="76">
        <f>'Segment Data'!E40</f>
        <v>1117256.7169038742</v>
      </c>
      <c r="F8" s="78">
        <f>'Segment Data'!F40</f>
        <v>0.31643007275164137</v>
      </c>
      <c r="G8" s="95">
        <f>'Segment Data'!G40</f>
        <v>2.5281783333964554</v>
      </c>
      <c r="H8" s="81">
        <f>'Segment Data'!H40</f>
        <v>0.4645142360832919</v>
      </c>
      <c r="I8" s="178">
        <f>'Segment Data'!I40</f>
        <v>5.1987687052194875</v>
      </c>
      <c r="J8" s="179">
        <f>'Segment Data'!J40</f>
        <v>-3.3283410870525998E-3</v>
      </c>
      <c r="K8" s="78">
        <f>'Segment Data'!K40</f>
        <v>-6.3980757325850029E-4</v>
      </c>
      <c r="L8" s="79">
        <f>'Segment Data'!L40</f>
        <v>24164260.782300863</v>
      </c>
      <c r="M8" s="80">
        <f>'Segment Data'!M40</f>
        <v>5796607.4918579198</v>
      </c>
      <c r="N8" s="78">
        <f>'Segment Data'!N40</f>
        <v>0.31558781082142978</v>
      </c>
      <c r="O8" s="77">
        <f>'Segment Data'!O40</f>
        <v>9376236.2147411108</v>
      </c>
      <c r="P8" s="76">
        <f>'Segment Data'!P40</f>
        <v>1771700.3321738457</v>
      </c>
      <c r="Q8" s="78">
        <f>'Segment Data'!Q40</f>
        <v>0.23297941643425132</v>
      </c>
    </row>
    <row r="9" spans="2:17">
      <c r="B9" s="354"/>
      <c r="C9" s="151" t="s">
        <v>142</v>
      </c>
      <c r="D9" s="77">
        <f>'Segment Data'!D41</f>
        <v>2816198.5510617481</v>
      </c>
      <c r="E9" s="76">
        <f>'Segment Data'!E41</f>
        <v>213224.56956598349</v>
      </c>
      <c r="F9" s="78">
        <f>'Segment Data'!F41</f>
        <v>8.1915751398889056E-2</v>
      </c>
      <c r="G9" s="95">
        <f>'Segment Data'!G41</f>
        <v>1.531785512713091</v>
      </c>
      <c r="H9" s="81">
        <f>'Segment Data'!H41</f>
        <v>1.0419841453053191E-2</v>
      </c>
      <c r="I9" s="178">
        <f>'Segment Data'!I41</f>
        <v>4.2970604335409384</v>
      </c>
      <c r="J9" s="179">
        <f>'Segment Data'!J41</f>
        <v>-2.9613550605971817E-2</v>
      </c>
      <c r="K9" s="78">
        <f>'Segment Data'!K41</f>
        <v>-6.8444146044922584E-3</v>
      </c>
      <c r="L9" s="79">
        <f>'Segment Data'!L41</f>
        <v>12101375.366762757</v>
      </c>
      <c r="M9" s="80">
        <f>'Segment Data'!M41</f>
        <v>839155.55961373262</v>
      </c>
      <c r="N9" s="78">
        <f>'Segment Data'!N41</f>
        <v>7.4510671429184328E-2</v>
      </c>
      <c r="O9" s="77">
        <f>'Segment Data'!O41</f>
        <v>5596667.1728497744</v>
      </c>
      <c r="P9" s="76">
        <f>'Segment Data'!P41</f>
        <v>412920.87333628163</v>
      </c>
      <c r="Q9" s="78">
        <f>'Segment Data'!Q41</f>
        <v>7.9656844582659314E-2</v>
      </c>
    </row>
    <row r="10" spans="2:17">
      <c r="B10" s="354"/>
      <c r="C10" s="151" t="s">
        <v>139</v>
      </c>
      <c r="D10" s="77">
        <f>'Segment Data'!D42</f>
        <v>93431892.677183256</v>
      </c>
      <c r="E10" s="76">
        <f>'Segment Data'!E42</f>
        <v>11418177.022991344</v>
      </c>
      <c r="F10" s="78">
        <f>'Segment Data'!F42</f>
        <v>0.13922277428736074</v>
      </c>
      <c r="G10" s="95">
        <f>'Segment Data'!G42</f>
        <v>50.819435147538229</v>
      </c>
      <c r="H10" s="81">
        <f>'Segment Data'!H42</f>
        <v>2.8847064657438466</v>
      </c>
      <c r="I10" s="178">
        <f>'Segment Data'!I42</f>
        <v>3.4808934176686726</v>
      </c>
      <c r="J10" s="179">
        <f>'Segment Data'!J42</f>
        <v>0.15083605898594232</v>
      </c>
      <c r="K10" s="78">
        <f>'Segment Data'!K42</f>
        <v>4.529533360518706E-2</v>
      </c>
      <c r="L10" s="79">
        <f>'Segment Data'!L42</f>
        <v>325226460.22033304</v>
      </c>
      <c r="M10" s="80">
        <f>'Segment Data'!M42</f>
        <v>52116082.893178225</v>
      </c>
      <c r="N10" s="78">
        <f>'Segment Data'!N42</f>
        <v>0.19082424989933339</v>
      </c>
      <c r="O10" s="77">
        <f>'Segment Data'!O42</f>
        <v>109782410.06147051</v>
      </c>
      <c r="P10" s="76">
        <f>'Segment Data'!P42</f>
        <v>9931628.6435331255</v>
      </c>
      <c r="Q10" s="78">
        <f>'Segment Data'!Q42</f>
        <v>9.9464706259664679E-2</v>
      </c>
    </row>
    <row r="11" spans="2:17">
      <c r="B11" s="354"/>
      <c r="C11" s="151" t="s">
        <v>141</v>
      </c>
      <c r="D11" s="77">
        <f>'Segment Data'!D43</f>
        <v>4452990.9226958277</v>
      </c>
      <c r="E11" s="76">
        <f>'Segment Data'!E43</f>
        <v>542248.65458876314</v>
      </c>
      <c r="F11" s="78">
        <f>'Segment Data'!F43</f>
        <v>0.13865619808569751</v>
      </c>
      <c r="G11" s="95">
        <f>'Segment Data'!G43</f>
        <v>2.4220689201962489</v>
      </c>
      <c r="H11" s="81">
        <f>'Segment Data'!H43</f>
        <v>0.13634917111723288</v>
      </c>
      <c r="I11" s="178">
        <f>'Segment Data'!I43</f>
        <v>5.1315297747215798</v>
      </c>
      <c r="J11" s="179">
        <f>'Segment Data'!J43</f>
        <v>0.38049521807756204</v>
      </c>
      <c r="K11" s="78">
        <f>'Segment Data'!K43</f>
        <v>8.0086813417398497E-2</v>
      </c>
      <c r="L11" s="79">
        <f>'Segment Data'!L43</f>
        <v>22850655.506378561</v>
      </c>
      <c r="M11" s="80">
        <f>'Segment Data'!M43</f>
        <v>4270583.848473493</v>
      </c>
      <c r="N11" s="78">
        <f>'Segment Data'!N43</f>
        <v>0.22984754456835113</v>
      </c>
      <c r="O11" s="77">
        <f>'Segment Data'!O43</f>
        <v>9278776.2976433039</v>
      </c>
      <c r="P11" s="76">
        <f>'Segment Data'!P43</f>
        <v>1040375.5999568608</v>
      </c>
      <c r="Q11" s="78">
        <f>'Segment Data'!Q43</f>
        <v>0.12628368516343533</v>
      </c>
    </row>
    <row r="12" spans="2:17" ht="15" thickBot="1">
      <c r="B12" s="355"/>
      <c r="C12" s="151" t="s">
        <v>140</v>
      </c>
      <c r="D12" s="144">
        <f>'Segment Data'!D44</f>
        <v>78451470.16587536</v>
      </c>
      <c r="E12" s="138">
        <f>'Segment Data'!E44</f>
        <v>-511634.77755789459</v>
      </c>
      <c r="F12" s="140">
        <f>'Segment Data'!F44</f>
        <v>-6.4794156451220353E-3</v>
      </c>
      <c r="G12" s="141">
        <f>'Segment Data'!G44</f>
        <v>42.67129013535817</v>
      </c>
      <c r="H12" s="142">
        <f>'Segment Data'!H44</f>
        <v>-3.4804416956342479</v>
      </c>
      <c r="I12" s="180">
        <f>'Segment Data'!I44</f>
        <v>2.6887094207657825</v>
      </c>
      <c r="J12" s="181">
        <f>'Segment Data'!J44</f>
        <v>6.8884920364352009E-2</v>
      </c>
      <c r="K12" s="140">
        <f>'Segment Data'!K44</f>
        <v>2.6293715611025437E-2</v>
      </c>
      <c r="L12" s="143">
        <f>'Segment Data'!L44</f>
        <v>210933206.90791482</v>
      </c>
      <c r="M12" s="139">
        <f>'Segment Data'!M44</f>
        <v>4063729.949339062</v>
      </c>
      <c r="N12" s="140">
        <f>'Segment Data'!N44</f>
        <v>1.9643932053604974E-2</v>
      </c>
      <c r="O12" s="144">
        <f>'Segment Data'!O44</f>
        <v>95814300.592246532</v>
      </c>
      <c r="P12" s="138">
        <f>'Segment Data'!P44</f>
        <v>-1231554.8053949624</v>
      </c>
      <c r="Q12" s="140">
        <f>'Segment Data'!Q44</f>
        <v>-1.2690442063174321E-2</v>
      </c>
    </row>
    <row r="13" spans="2:17">
      <c r="B13" s="359" t="s">
        <v>55</v>
      </c>
      <c r="C13" s="150" t="s">
        <v>67</v>
      </c>
      <c r="D13" s="116">
        <f>'Type Data'!D27</f>
        <v>153289911.44072697</v>
      </c>
      <c r="E13" s="110">
        <f>'Type Data'!E27</f>
        <v>9930209.3697522581</v>
      </c>
      <c r="F13" s="112">
        <f>'Type Data'!F27</f>
        <v>6.9267787434686479E-2</v>
      </c>
      <c r="G13" s="113">
        <f>'Type Data'!G27</f>
        <v>83.377383139925428</v>
      </c>
      <c r="H13" s="114">
        <f>'Type Data'!H27</f>
        <v>-0.41236309776758162</v>
      </c>
      <c r="I13" s="182">
        <f>'Type Data'!I27</f>
        <v>3.1991338782139271</v>
      </c>
      <c r="J13" s="183">
        <f>'Type Data'!J27</f>
        <v>0.12918398957847899</v>
      </c>
      <c r="K13" s="112">
        <f>'Type Data'!K27</f>
        <v>4.2080162303854265E-2</v>
      </c>
      <c r="L13" s="115">
        <f>'Type Data'!L27</f>
        <v>490394948.87844229</v>
      </c>
      <c r="M13" s="111">
        <f>'Type Data'!M27</f>
        <v>50287847.470842481</v>
      </c>
      <c r="N13" s="112">
        <f>'Type Data'!N27</f>
        <v>0.11426274947622125</v>
      </c>
      <c r="O13" s="116">
        <f>'Type Data'!O27</f>
        <v>188864319.68759584</v>
      </c>
      <c r="P13" s="110">
        <f>'Type Data'!P27</f>
        <v>8135768.9516449869</v>
      </c>
      <c r="Q13" s="112">
        <f>'Type Data'!Q27</f>
        <v>4.5016511882129559E-2</v>
      </c>
    </row>
    <row r="14" spans="2:17">
      <c r="B14" s="357"/>
      <c r="C14" s="151" t="s">
        <v>68</v>
      </c>
      <c r="D14" s="77">
        <f>'Type Data'!D28</f>
        <v>19932723.329119965</v>
      </c>
      <c r="E14" s="76">
        <f>'Type Data'!E28</f>
        <v>2551472.7225710526</v>
      </c>
      <c r="F14" s="78">
        <f>'Type Data'!F28</f>
        <v>0.14679454202275341</v>
      </c>
      <c r="G14" s="95">
        <f>'Type Data'!G28</f>
        <v>10.841798357204947</v>
      </c>
      <c r="H14" s="81">
        <f>'Type Data'!H28</f>
        <v>0.68294230088126007</v>
      </c>
      <c r="I14" s="178">
        <f>'Type Data'!I28</f>
        <v>3.3783469485477546</v>
      </c>
      <c r="J14" s="179">
        <f>'Type Data'!J28</f>
        <v>0.29416706257649583</v>
      </c>
      <c r="K14" s="78">
        <f>'Type Data'!K28</f>
        <v>9.5379346682905236E-2</v>
      </c>
      <c r="L14" s="79">
        <f>'Type Data'!L28</f>
        <v>67339655.035179079</v>
      </c>
      <c r="M14" s="80">
        <f>'Type Data'!M28</f>
        <v>13732751.521435179</v>
      </c>
      <c r="N14" s="78">
        <f>'Type Data'!N28</f>
        <v>0.25617505622040515</v>
      </c>
      <c r="O14" s="77">
        <f>'Type Data'!O28</f>
        <v>21495389.721685529</v>
      </c>
      <c r="P14" s="76">
        <f>'Type Data'!P28</f>
        <v>4430757.8641314581</v>
      </c>
      <c r="Q14" s="78">
        <f>'Type Data'!Q28</f>
        <v>0.25964567540143424</v>
      </c>
    </row>
    <row r="15" spans="2:17">
      <c r="B15" s="357"/>
      <c r="C15" s="151" t="s">
        <v>69</v>
      </c>
      <c r="D15" s="77">
        <f>'Type Data'!D29</f>
        <v>10055433.47818937</v>
      </c>
      <c r="E15" s="76">
        <f>'Type Data'!E29</f>
        <v>311726.09688723087</v>
      </c>
      <c r="F15" s="78">
        <f>'Type Data'!F29</f>
        <v>3.1992555265506352E-2</v>
      </c>
      <c r="G15" s="95">
        <f>'Type Data'!G29</f>
        <v>5.4693470814171157</v>
      </c>
      <c r="H15" s="81">
        <f>'Type Data'!H29</f>
        <v>-0.22557804119123581</v>
      </c>
      <c r="I15" s="178">
        <f>'Type Data'!I29</f>
        <v>3.5707288748981072</v>
      </c>
      <c r="J15" s="179">
        <f>'Type Data'!J29</f>
        <v>0.20427302399764269</v>
      </c>
      <c r="K15" s="78">
        <f>'Type Data'!K29</f>
        <v>6.0678955270719932E-2</v>
      </c>
      <c r="L15" s="79">
        <f>'Type Data'!L29</f>
        <v>35905226.670187891</v>
      </c>
      <c r="M15" s="80">
        <f>'Type Data'!M29</f>
        <v>3103465.9469412602</v>
      </c>
      <c r="N15" s="78">
        <f>'Type Data'!N29</f>
        <v>9.4612785366177982E-2</v>
      </c>
      <c r="O15" s="77">
        <f>'Type Data'!O29</f>
        <v>17398449.322746038</v>
      </c>
      <c r="P15" s="76">
        <f>'Type Data'!P29</f>
        <v>-584912.1612932831</v>
      </c>
      <c r="Q15" s="78">
        <f>'Type Data'!Q29</f>
        <v>-3.2525185116943078E-2</v>
      </c>
    </row>
    <row r="16" spans="2:17" ht="15" thickBot="1">
      <c r="B16" s="360"/>
      <c r="C16" s="152" t="s">
        <v>70</v>
      </c>
      <c r="D16" s="144">
        <f>'Type Data'!D30</f>
        <v>522557.90173095465</v>
      </c>
      <c r="E16" s="138">
        <f>'Type Data'!E30</f>
        <v>-14136.00271949009</v>
      </c>
      <c r="F16" s="140">
        <f>'Type Data'!F30</f>
        <v>-2.6339040936126989E-2</v>
      </c>
      <c r="G16" s="141">
        <f>'Type Data'!G30</f>
        <v>0.28422947065413662</v>
      </c>
      <c r="H16" s="142">
        <f>'Type Data'!H30</f>
        <v>-2.945314315986175E-2</v>
      </c>
      <c r="I16" s="180">
        <f>'Type Data'!I30</f>
        <v>3.1309988700986686</v>
      </c>
      <c r="J16" s="181">
        <f>'Type Data'!J30</f>
        <v>1.1840290588712499E-2</v>
      </c>
      <c r="K16" s="140">
        <f>'Type Data'!K30</f>
        <v>3.7959886574836154E-3</v>
      </c>
      <c r="L16" s="143">
        <f>'Type Data'!L30</f>
        <v>1636128.1998807502</v>
      </c>
      <c r="M16" s="139">
        <f>'Type Data'!M30</f>
        <v>-37905.196756551275</v>
      </c>
      <c r="N16" s="140">
        <f>'Type Data'!N30</f>
        <v>-2.2643034979285943E-2</v>
      </c>
      <c r="O16" s="144">
        <f>'Type Data'!O30</f>
        <v>2090231.6069238186</v>
      </c>
      <c r="P16" s="138">
        <f>'Type Data'!P30</f>
        <v>-56544.010877960362</v>
      </c>
      <c r="Q16" s="140">
        <f>'Type Data'!Q30</f>
        <v>-2.6339040936126989E-2</v>
      </c>
    </row>
    <row r="17" spans="2:17" ht="15" customHeight="1" thickBot="1">
      <c r="B17" s="94" t="s">
        <v>71</v>
      </c>
      <c r="C17" s="153" t="s">
        <v>72</v>
      </c>
      <c r="D17" s="137">
        <f>Granola!D9</f>
        <v>18945.97113343166</v>
      </c>
      <c r="E17" s="131">
        <f>Granola!E9</f>
        <v>-112170.56789071544</v>
      </c>
      <c r="F17" s="133">
        <f>Granola!F9</f>
        <v>-0.85550281242595594</v>
      </c>
      <c r="G17" s="134">
        <f>Granola!G9</f>
        <v>1.030508452450188E-2</v>
      </c>
      <c r="H17" s="135">
        <f>Granola!H9</f>
        <v>-6.6328874486927869E-2</v>
      </c>
      <c r="I17" s="184">
        <f>Granola!I9</f>
        <v>3.6982724710563399</v>
      </c>
      <c r="J17" s="185">
        <f>Granola!J9</f>
        <v>-0.39987346871091045</v>
      </c>
      <c r="K17" s="133">
        <f>Granola!K9</f>
        <v>-9.7574238347798034E-2</v>
      </c>
      <c r="L17" s="136">
        <f>Granola!L9</f>
        <v>70067.363480198386</v>
      </c>
      <c r="M17" s="132">
        <f>Granola!M9</f>
        <v>-467267.34855794423</v>
      </c>
      <c r="N17" s="133">
        <f>Granola!N9</f>
        <v>-0.8696020154468922</v>
      </c>
      <c r="O17" s="137">
        <f>Granola!O9</f>
        <v>38832.739274263382</v>
      </c>
      <c r="P17" s="131">
        <f>Granola!P9</f>
        <v>-296076.49671500875</v>
      </c>
      <c r="Q17" s="133">
        <f>Granola!Q9</f>
        <v>-0.8840499601046915</v>
      </c>
    </row>
    <row r="18" spans="2:17">
      <c r="B18" s="356" t="s">
        <v>73</v>
      </c>
      <c r="C18" s="154" t="s">
        <v>14</v>
      </c>
      <c r="D18" s="125">
        <f>'NB vs PL'!D15</f>
        <v>152461323.2322087</v>
      </c>
      <c r="E18" s="117">
        <f>'NB vs PL'!E15</f>
        <v>10239694.37691915</v>
      </c>
      <c r="F18" s="121">
        <f>'NB vs PL'!F15</f>
        <v>7.1998151472010177E-2</v>
      </c>
      <c r="G18" s="122">
        <f>'NB vs PL'!G15</f>
        <v>82.926697795550623</v>
      </c>
      <c r="H18" s="123">
        <f>'NB vs PL'!H15</f>
        <v>-0.19787639892088293</v>
      </c>
      <c r="I18" s="186">
        <f>'NB vs PL'!I15</f>
        <v>3.5001250020512367</v>
      </c>
      <c r="J18" s="187">
        <f>'NB vs PL'!J15</f>
        <v>0.1696844780944633</v>
      </c>
      <c r="K18" s="121">
        <f>'NB vs PL'!K15</f>
        <v>5.0949559637494271E-2</v>
      </c>
      <c r="L18" s="124">
        <f>'NB vs PL'!L15</f>
        <v>533633689.2908687</v>
      </c>
      <c r="M18" s="118">
        <f>'NB vs PL'!M15</f>
        <v>59973013.168072402</v>
      </c>
      <c r="N18" s="121">
        <f>'NB vs PL'!N15</f>
        <v>0.12661598522171688</v>
      </c>
      <c r="O18" s="125">
        <f>'NB vs PL'!O15</f>
        <v>200454165.33874464</v>
      </c>
      <c r="P18" s="117">
        <f>'NB vs PL'!P15</f>
        <v>12316676.353648067</v>
      </c>
      <c r="Q18" s="121">
        <f>'NB vs PL'!Q15</f>
        <v>6.5466358778838274E-2</v>
      </c>
    </row>
    <row r="19" spans="2:17" ht="15" thickBot="1">
      <c r="B19" s="358"/>
      <c r="C19" s="155" t="s">
        <v>13</v>
      </c>
      <c r="D19" s="130">
        <f>'NB vs PL'!D16</f>
        <v>31389387.437702071</v>
      </c>
      <c r="E19" s="119">
        <f>'NB vs PL'!E16</f>
        <v>2516451.0173132904</v>
      </c>
      <c r="F19" s="126">
        <f>'NB vs PL'!F16</f>
        <v>8.7156047472064013E-2</v>
      </c>
      <c r="G19" s="127">
        <f>'NB vs PL'!G16</f>
        <v>17.073302204449607</v>
      </c>
      <c r="H19" s="128">
        <f>'NB vs PL'!H16</f>
        <v>0.19787639892099662</v>
      </c>
      <c r="I19" s="188">
        <f>'NB vs PL'!I16</f>
        <v>1.9707503831181441</v>
      </c>
      <c r="J19" s="189">
        <f>'NB vs PL'!J16</f>
        <v>7.3500887752507849E-2</v>
      </c>
      <c r="K19" s="126">
        <f>'NB vs PL'!K16</f>
        <v>3.8740760206839753E-2</v>
      </c>
      <c r="L19" s="129">
        <f>'NB vs PL'!L16</f>
        <v>61860647.318695217</v>
      </c>
      <c r="M19" s="120">
        <f>'NB vs PL'!M16</f>
        <v>7081483.2653885037</v>
      </c>
      <c r="N19" s="126">
        <f>'NB vs PL'!N16</f>
        <v>0.12927329921459496</v>
      </c>
      <c r="O19" s="130">
        <f>'NB vs PL'!O16</f>
        <v>29439312.519344568</v>
      </c>
      <c r="P19" s="119">
        <f>'NB vs PL'!P16</f>
        <v>-447465.86868914217</v>
      </c>
      <c r="Q19" s="126">
        <f>'NB vs PL'!Q16</f>
        <v>-1.4972034217923664E-2</v>
      </c>
    </row>
    <row r="20" spans="2:17">
      <c r="B20" s="359" t="s">
        <v>56</v>
      </c>
      <c r="C20" s="150" t="s">
        <v>63</v>
      </c>
      <c r="D20" s="116">
        <f>Package!D27</f>
        <v>88140493.924298361</v>
      </c>
      <c r="E20" s="110">
        <f>Package!E27</f>
        <v>2617224.4202176034</v>
      </c>
      <c r="F20" s="112">
        <f>Package!F27</f>
        <v>3.0602483223501203E-2</v>
      </c>
      <c r="G20" s="113">
        <f>Package!G27</f>
        <v>47.941339798543247</v>
      </c>
      <c r="H20" s="114">
        <f>Package!H27</f>
        <v>-2.0446251947225562</v>
      </c>
      <c r="I20" s="182">
        <f>Package!I27</f>
        <v>3.5195436090795615</v>
      </c>
      <c r="J20" s="183">
        <f>Package!J27</f>
        <v>0.1745341971285681</v>
      </c>
      <c r="K20" s="112">
        <f>Package!K27</f>
        <v>5.2177490593896467E-2</v>
      </c>
      <c r="L20" s="115">
        <f>Package!L27</f>
        <v>310214312.09238023</v>
      </c>
      <c r="M20" s="111">
        <f>Package!M27</f>
        <v>24138170.660408735</v>
      </c>
      <c r="N20" s="112">
        <f>Package!N27</f>
        <v>8.4376734597941858E-2</v>
      </c>
      <c r="O20" s="116">
        <f>Package!O27</f>
        <v>162813192.51440072</v>
      </c>
      <c r="P20" s="110">
        <f>Package!P27</f>
        <v>3458576.5919080377</v>
      </c>
      <c r="Q20" s="112">
        <f>Package!Q27</f>
        <v>2.1703648632244384E-2</v>
      </c>
    </row>
    <row r="21" spans="2:17">
      <c r="B21" s="357"/>
      <c r="C21" s="151" t="s">
        <v>64</v>
      </c>
      <c r="D21" s="77">
        <f>Package!D28</f>
        <v>67119179.319576189</v>
      </c>
      <c r="E21" s="76">
        <f>Package!E28</f>
        <v>7381683.0726409778</v>
      </c>
      <c r="F21" s="78">
        <f>Package!F28</f>
        <v>0.12356867187950968</v>
      </c>
      <c r="G21" s="95">
        <f>Package!G28</f>
        <v>36.507435339797745</v>
      </c>
      <c r="H21" s="81">
        <f>Package!H28</f>
        <v>1.5925354125659865</v>
      </c>
      <c r="I21" s="178">
        <f>Package!I28</f>
        <v>2.7275047630911029</v>
      </c>
      <c r="J21" s="179">
        <f>Package!J28</f>
        <v>0.12014036693256314</v>
      </c>
      <c r="K21" s="78">
        <f>Package!K28</f>
        <v>4.6077321263405809E-2</v>
      </c>
      <c r="L21" s="79">
        <f>Package!L28</f>
        <v>183067881.28890991</v>
      </c>
      <c r="M21" s="80">
        <f>Package!M28</f>
        <v>27310460.458996654</v>
      </c>
      <c r="N21" s="78">
        <f>Package!N28</f>
        <v>0.17533970653520009</v>
      </c>
      <c r="O21" s="77">
        <f>Package!O28</f>
        <v>35031344.727069974</v>
      </c>
      <c r="P21" s="76">
        <f>Package!P28</f>
        <v>3706161.0391326472</v>
      </c>
      <c r="Q21" s="78">
        <f>Package!Q28</f>
        <v>0.11831250779096987</v>
      </c>
    </row>
    <row r="22" spans="2:17">
      <c r="B22" s="357"/>
      <c r="C22" s="151" t="s">
        <v>65</v>
      </c>
      <c r="D22" s="77">
        <f>Package!D29</f>
        <v>5248753.5989020765</v>
      </c>
      <c r="E22" s="76">
        <f>Package!E29</f>
        <v>-57799.056401108392</v>
      </c>
      <c r="F22" s="78">
        <f>Package!F29</f>
        <v>-1.0892015995232991E-2</v>
      </c>
      <c r="G22" s="95">
        <f>Package!G29</f>
        <v>2.8548998150601674</v>
      </c>
      <c r="H22" s="81">
        <f>Package!H29</f>
        <v>-0.24663216332438376</v>
      </c>
      <c r="I22" s="178">
        <f>Package!I29</f>
        <v>2.7210463854998723</v>
      </c>
      <c r="J22" s="179">
        <f>Package!J29</f>
        <v>-4.8414845984994237E-2</v>
      </c>
      <c r="K22" s="78">
        <f>Package!K29</f>
        <v>-1.7481683958809658E-2</v>
      </c>
      <c r="L22" s="79">
        <f>Package!L29</f>
        <v>14282102.008671941</v>
      </c>
      <c r="M22" s="80">
        <f>Package!M29</f>
        <v>-414189.84302330576</v>
      </c>
      <c r="N22" s="78">
        <f>Package!N29</f>
        <v>-2.8183289172739729E-2</v>
      </c>
      <c r="O22" s="77">
        <f>Package!O29</f>
        <v>3984925.4590651989</v>
      </c>
      <c r="P22" s="76">
        <f>Package!P29</f>
        <v>6137.9689379008487</v>
      </c>
      <c r="Q22" s="78">
        <f>Package!Q29</f>
        <v>1.5426732272410129E-3</v>
      </c>
    </row>
    <row r="23" spans="2:17" ht="15" thickBot="1">
      <c r="B23" s="360"/>
      <c r="C23" s="152" t="s">
        <v>66</v>
      </c>
      <c r="D23" s="144">
        <f>Package!D30</f>
        <v>19977463.167707913</v>
      </c>
      <c r="E23" s="138">
        <f>Package!E30</f>
        <v>2554806.577030696</v>
      </c>
      <c r="F23" s="140">
        <f>Package!F30</f>
        <v>0.14663702769632508</v>
      </c>
      <c r="G23" s="141">
        <f>Package!G30</f>
        <v>10.866133231095247</v>
      </c>
      <c r="H23" s="142">
        <f>Package!H30</f>
        <v>0.68307653224291265</v>
      </c>
      <c r="I23" s="180">
        <f>Package!I30</f>
        <v>3.3734720150446575</v>
      </c>
      <c r="J23" s="181">
        <f>Package!J30</f>
        <v>0.29410298240124888</v>
      </c>
      <c r="K23" s="140">
        <f>Package!K30</f>
        <v>9.5507546930412371E-2</v>
      </c>
      <c r="L23" s="143">
        <f>Package!L30</f>
        <v>67393412.927848041</v>
      </c>
      <c r="M23" s="139">
        <f>Package!M30</f>
        <v>13742623.75613603</v>
      </c>
      <c r="N23" s="140">
        <f>Package!N30</f>
        <v>0.25614951743118042</v>
      </c>
      <c r="O23" s="144">
        <f>Package!O30</f>
        <v>21510114.642541051</v>
      </c>
      <c r="P23" s="138">
        <f>Package!P30</f>
        <v>4433065.6569080167</v>
      </c>
      <c r="Q23" s="140">
        <f>Package!Q30</f>
        <v>0.25959202088355937</v>
      </c>
    </row>
    <row r="24" spans="2:17">
      <c r="B24" s="356" t="s">
        <v>74</v>
      </c>
      <c r="C24" s="156" t="s">
        <v>75</v>
      </c>
      <c r="D24" s="116">
        <f>Flavor!D81</f>
        <v>17161976.427851796</v>
      </c>
      <c r="E24" s="110">
        <f>Flavor!E81</f>
        <v>59440.222125869244</v>
      </c>
      <c r="F24" s="112">
        <f>Flavor!F81</f>
        <v>3.475520905839022E-3</v>
      </c>
      <c r="G24" s="113">
        <f>Flavor!G81</f>
        <v>9.3347348864290165</v>
      </c>
      <c r="H24" s="114">
        <f>Flavor!H81</f>
        <v>-0.66122037852593074</v>
      </c>
      <c r="I24" s="182">
        <f>Flavor!I81</f>
        <v>3.2119213795330359</v>
      </c>
      <c r="J24" s="183">
        <f>Flavor!J81</f>
        <v>0.12685253028348908</v>
      </c>
      <c r="K24" s="112">
        <f>Flavor!K81</f>
        <v>4.1118216961137315E-2</v>
      </c>
      <c r="L24" s="115">
        <f>Flavor!L81</f>
        <v>55122919.003659181</v>
      </c>
      <c r="M24" s="111">
        <f>Flavor!M81</f>
        <v>2360417.312211588</v>
      </c>
      <c r="N24" s="112">
        <f>Flavor!N81</f>
        <v>4.4736645089635582E-2</v>
      </c>
      <c r="O24" s="116">
        <f>Flavor!O81</f>
        <v>22770459.648797274</v>
      </c>
      <c r="P24" s="110">
        <f>Flavor!P81</f>
        <v>-482116.25414132699</v>
      </c>
      <c r="Q24" s="112">
        <f>Flavor!Q81</f>
        <v>-2.0733885835005419E-2</v>
      </c>
    </row>
    <row r="25" spans="2:17">
      <c r="B25" s="357"/>
      <c r="C25" s="151" t="s">
        <v>76</v>
      </c>
      <c r="D25" s="77">
        <f>Flavor!D82</f>
        <v>22708493.177289784</v>
      </c>
      <c r="E25" s="76">
        <f>Flavor!E82</f>
        <v>1207836.415614821</v>
      </c>
      <c r="F25" s="78">
        <f>Flavor!F82</f>
        <v>5.6176721902179101E-2</v>
      </c>
      <c r="G25" s="95">
        <f>Flavor!G82</f>
        <v>12.351593907113642</v>
      </c>
      <c r="H25" s="81">
        <f>Flavor!H82</f>
        <v>-0.21494011869353358</v>
      </c>
      <c r="I25" s="178">
        <f>Flavor!I82</f>
        <v>2.9876900165831417</v>
      </c>
      <c r="J25" s="179">
        <f>Flavor!J82</f>
        <v>0.11756737377467985</v>
      </c>
      <c r="K25" s="78">
        <f>Flavor!K82</f>
        <v>4.0962491296064704E-2</v>
      </c>
      <c r="L25" s="79">
        <f>Flavor!L82</f>
        <v>67845938.357435077</v>
      </c>
      <c r="M25" s="80">
        <f>Flavor!M82</f>
        <v>6136416.5504989102</v>
      </c>
      <c r="N25" s="78">
        <f>Flavor!N82</f>
        <v>9.9440351680203348E-2</v>
      </c>
      <c r="O25" s="77">
        <f>Flavor!O82</f>
        <v>24381483.6504215</v>
      </c>
      <c r="P25" s="76">
        <f>Flavor!P82</f>
        <v>1861170.4555794299</v>
      </c>
      <c r="Q25" s="78">
        <f>Flavor!Q82</f>
        <v>8.2644075127947247E-2</v>
      </c>
    </row>
    <row r="26" spans="2:17">
      <c r="B26" s="357"/>
      <c r="C26" s="151" t="s">
        <v>77</v>
      </c>
      <c r="D26" s="77">
        <f>Flavor!D83</f>
        <v>33952087.897151962</v>
      </c>
      <c r="E26" s="76">
        <f>Flavor!E83</f>
        <v>1963884.88847607</v>
      </c>
      <c r="F26" s="78">
        <f>Flavor!F83</f>
        <v>6.1394036043332038E-2</v>
      </c>
      <c r="G26" s="95">
        <f>Flavor!G83</f>
        <v>18.467205143476594</v>
      </c>
      <c r="H26" s="81">
        <f>Flavor!H83</f>
        <v>-0.22900706942129645</v>
      </c>
      <c r="I26" s="178">
        <f>Flavor!I83</f>
        <v>3.2128045804748431</v>
      </c>
      <c r="J26" s="179">
        <f>Flavor!J83</f>
        <v>0.15315795123789844</v>
      </c>
      <c r="K26" s="78">
        <f>Flavor!K83</f>
        <v>5.0057398712116966E-2</v>
      </c>
      <c r="L26" s="79">
        <f>Flavor!L83</f>
        <v>109081423.5126543</v>
      </c>
      <c r="M26" s="80">
        <f>Flavor!M83</f>
        <v>11208826.001812026</v>
      </c>
      <c r="N26" s="78">
        <f>Flavor!N83</f>
        <v>0.11452466049621619</v>
      </c>
      <c r="O26" s="77">
        <f>Flavor!O83</f>
        <v>31780741.865545511</v>
      </c>
      <c r="P26" s="76">
        <f>Flavor!P83</f>
        <v>1442480.6942197829</v>
      </c>
      <c r="Q26" s="78">
        <f>Flavor!Q83</f>
        <v>4.7546584363349957E-2</v>
      </c>
    </row>
    <row r="27" spans="2:17">
      <c r="B27" s="357"/>
      <c r="C27" s="151" t="s">
        <v>78</v>
      </c>
      <c r="D27" s="77">
        <f>Flavor!D84</f>
        <v>4889434.5938074701</v>
      </c>
      <c r="E27" s="76">
        <f>Flavor!E84</f>
        <v>803784.7773206383</v>
      </c>
      <c r="F27" s="78">
        <f>Flavor!F84</f>
        <v>0.19673364419954051</v>
      </c>
      <c r="G27" s="95">
        <f>Flavor!G84</f>
        <v>2.6594591753229984</v>
      </c>
      <c r="H27" s="81">
        <f>Flavor!H84</f>
        <v>0.27151084399886738</v>
      </c>
      <c r="I27" s="178">
        <f>Flavor!I84</f>
        <v>3.6403922094935708</v>
      </c>
      <c r="J27" s="179">
        <f>Flavor!J84</f>
        <v>0.21089787839267249</v>
      </c>
      <c r="K27" s="78">
        <f>Flavor!K84</f>
        <v>6.1495327891378196E-2</v>
      </c>
      <c r="L27" s="79">
        <f>Flavor!L84</f>
        <v>17799459.604125075</v>
      </c>
      <c r="M27" s="80">
        <f>Flavor!M84</f>
        <v>3787746.7196200602</v>
      </c>
      <c r="N27" s="78">
        <f>Flavor!N84</f>
        <v>0.27032717204823514</v>
      </c>
      <c r="O27" s="77">
        <f>Flavor!O84</f>
        <v>6400733.6239540577</v>
      </c>
      <c r="P27" s="76">
        <f>Flavor!P84</f>
        <v>1053319.2337124869</v>
      </c>
      <c r="Q27" s="78">
        <f>Flavor!Q84</f>
        <v>0.19697729722137786</v>
      </c>
    </row>
    <row r="28" spans="2:17">
      <c r="B28" s="357"/>
      <c r="C28" s="151" t="s">
        <v>79</v>
      </c>
      <c r="D28" s="77">
        <f>Flavor!D85</f>
        <v>38453977.010852449</v>
      </c>
      <c r="E28" s="76">
        <f>Flavor!E85</f>
        <v>5266386.2005015649</v>
      </c>
      <c r="F28" s="78">
        <f>Flavor!F85</f>
        <v>0.15868540234198111</v>
      </c>
      <c r="G28" s="95">
        <f>Flavor!G85</f>
        <v>20.915870746833047</v>
      </c>
      <c r="H28" s="81">
        <f>Flavor!H85</f>
        <v>1.5186498258312682</v>
      </c>
      <c r="I28" s="178">
        <f>Flavor!I85</f>
        <v>2.9768682434084277</v>
      </c>
      <c r="J28" s="179">
        <f>Flavor!J85</f>
        <v>0.1321658266833583</v>
      </c>
      <c r="K28" s="78">
        <f>Flavor!K85</f>
        <v>4.6460334798573651E-2</v>
      </c>
      <c r="L28" s="79">
        <f>Flavor!L85</f>
        <v>114472422.99636438</v>
      </c>
      <c r="M28" s="80">
        <f>Flavor!M85</f>
        <v>20063603.212876529</v>
      </c>
      <c r="N28" s="78">
        <f>Flavor!N85</f>
        <v>0.2125183140610096</v>
      </c>
      <c r="O28" s="77">
        <f>Flavor!O85</f>
        <v>27012836.713476658</v>
      </c>
      <c r="P28" s="76">
        <f>Flavor!P85</f>
        <v>3498660.6426640823</v>
      </c>
      <c r="Q28" s="78">
        <f>Flavor!Q85</f>
        <v>0.1487894209913169</v>
      </c>
    </row>
    <row r="29" spans="2:17">
      <c r="B29" s="357"/>
      <c r="C29" s="151" t="s">
        <v>80</v>
      </c>
      <c r="D29" s="77">
        <f>Flavor!D86</f>
        <v>7526380.7138346173</v>
      </c>
      <c r="E29" s="76">
        <f>Flavor!E86</f>
        <v>-24094.275976897217</v>
      </c>
      <c r="F29" s="78">
        <f>Flavor!F86</f>
        <v>-3.1910940714868444E-3</v>
      </c>
      <c r="G29" s="95">
        <f>Flavor!G86</f>
        <v>4.0937457823307781</v>
      </c>
      <c r="H29" s="81">
        <f>Flavor!H86</f>
        <v>-0.31929619690785138</v>
      </c>
      <c r="I29" s="178">
        <f>Flavor!I86</f>
        <v>3.2446436714817244</v>
      </c>
      <c r="J29" s="179">
        <f>Flavor!J86</f>
        <v>0.23845956752429842</v>
      </c>
      <c r="K29" s="78">
        <f>Flavor!K86</f>
        <v>7.9323008597638273E-2</v>
      </c>
      <c r="L29" s="79">
        <f>Flavor!L86</f>
        <v>24420423.552305594</v>
      </c>
      <c r="M29" s="80">
        <f>Flavor!M86</f>
        <v>1722305.6606061123</v>
      </c>
      <c r="N29" s="78">
        <f>Flavor!N86</f>
        <v>7.5878787343683043E-2</v>
      </c>
      <c r="O29" s="77">
        <f>Flavor!O86</f>
        <v>15387369.27348125</v>
      </c>
      <c r="P29" s="76">
        <f>Flavor!P86</f>
        <v>426173.38069948182</v>
      </c>
      <c r="Q29" s="78">
        <f>Flavor!Q86</f>
        <v>2.8485248355386815E-2</v>
      </c>
    </row>
    <row r="30" spans="2:17">
      <c r="B30" s="357"/>
      <c r="C30" s="151" t="s">
        <v>81</v>
      </c>
      <c r="D30" s="77">
        <f>Flavor!D87</f>
        <v>1145293.3082600865</v>
      </c>
      <c r="E30" s="76">
        <f>Flavor!E87</f>
        <v>390767.94030974945</v>
      </c>
      <c r="F30" s="78">
        <f>Flavor!F87</f>
        <v>0.51789900897734942</v>
      </c>
      <c r="G30" s="95">
        <f>Flavor!G87</f>
        <v>0.62294744691869663</v>
      </c>
      <c r="H30" s="81">
        <f>Flavor!H87</f>
        <v>0.18194842001530021</v>
      </c>
      <c r="I30" s="178">
        <f>Flavor!I87</f>
        <v>3.8637217963573707</v>
      </c>
      <c r="J30" s="179">
        <f>Flavor!J87</f>
        <v>0.18223891391457547</v>
      </c>
      <c r="K30" s="78">
        <f>Flavor!K87</f>
        <v>4.9501497014608813E-2</v>
      </c>
      <c r="L30" s="79">
        <f>Flavor!L87</f>
        <v>4425094.7183467373</v>
      </c>
      <c r="M30" s="80">
        <f>Flavor!M87</f>
        <v>1647322.4918687199</v>
      </c>
      <c r="N30" s="78">
        <f>Flavor!N87</f>
        <v>0.59303728223871932</v>
      </c>
      <c r="O30" s="77">
        <f>Flavor!O87</f>
        <v>1928051.6586900949</v>
      </c>
      <c r="P30" s="76">
        <f>Flavor!P87</f>
        <v>561352.86552810366</v>
      </c>
      <c r="Q30" s="78">
        <f>Flavor!Q87</f>
        <v>0.41073634390893032</v>
      </c>
    </row>
    <row r="31" spans="2:17">
      <c r="B31" s="357"/>
      <c r="C31" s="151" t="s">
        <v>82</v>
      </c>
      <c r="D31" s="77">
        <f>Flavor!D88</f>
        <v>5244494.6470808815</v>
      </c>
      <c r="E31" s="76">
        <f>Flavor!E88</f>
        <v>-127965.72341515403</v>
      </c>
      <c r="F31" s="78">
        <f>Flavor!F88</f>
        <v>-2.3818830589780422E-2</v>
      </c>
      <c r="G31" s="95">
        <f>Flavor!G88</f>
        <v>2.8525832878051602</v>
      </c>
      <c r="H31" s="81">
        <f>Flavor!H88</f>
        <v>-0.28746991133625954</v>
      </c>
      <c r="I31" s="178">
        <f>Flavor!I88</f>
        <v>3.5087140624684854</v>
      </c>
      <c r="J31" s="179">
        <f>Flavor!J88</f>
        <v>0.22003602442395742</v>
      </c>
      <c r="K31" s="78">
        <f>Flavor!K88</f>
        <v>6.6907134684060607E-2</v>
      </c>
      <c r="L31" s="79">
        <f>Flavor!L88</f>
        <v>18401432.118753385</v>
      </c>
      <c r="M31" s="80">
        <f>Flavor!M88</f>
        <v>733139.68803850561</v>
      </c>
      <c r="N31" s="78">
        <f>Flavor!N88</f>
        <v>4.1494654387992942E-2</v>
      </c>
      <c r="O31" s="77">
        <f>Flavor!O88</f>
        <v>10315104.649330735</v>
      </c>
      <c r="P31" s="76">
        <f>Flavor!P88</f>
        <v>-709330.06252282299</v>
      </c>
      <c r="Q31" s="78">
        <f>Flavor!Q88</f>
        <v>-6.4341626674077515E-2</v>
      </c>
    </row>
    <row r="32" spans="2:17">
      <c r="B32" s="357"/>
      <c r="C32" s="151" t="s">
        <v>83</v>
      </c>
      <c r="D32" s="77">
        <f>Flavor!D89</f>
        <v>1886620.3432670925</v>
      </c>
      <c r="E32" s="76">
        <f>Flavor!E89</f>
        <v>-117764.3208931922</v>
      </c>
      <c r="F32" s="78">
        <f>Flavor!F89</f>
        <v>-5.8753353584716381E-2</v>
      </c>
      <c r="G32" s="95">
        <f>Flavor!G89</f>
        <v>1.0261697310783706</v>
      </c>
      <c r="H32" s="81">
        <f>Flavor!H89</f>
        <v>-0.14533718436964271</v>
      </c>
      <c r="I32" s="178">
        <f>Flavor!I89</f>
        <v>2.698972434531306</v>
      </c>
      <c r="J32" s="179">
        <f>Flavor!J89</f>
        <v>9.2565448206761936E-2</v>
      </c>
      <c r="K32" s="78">
        <f>Flavor!K89</f>
        <v>3.5514579531301139E-2</v>
      </c>
      <c r="L32" s="79">
        <f>Flavor!L89</f>
        <v>5091936.3009038726</v>
      </c>
      <c r="M32" s="80">
        <f>Flavor!M89</f>
        <v>-132305.89104526863</v>
      </c>
      <c r="N32" s="78">
        <f>Flavor!N89</f>
        <v>-2.53253747020304E-2</v>
      </c>
      <c r="O32" s="77">
        <f>Flavor!O89</f>
        <v>1766045.3130583763</v>
      </c>
      <c r="P32" s="76">
        <f>Flavor!P89</f>
        <v>-174074.87154934579</v>
      </c>
      <c r="Q32" s="78">
        <f>Flavor!Q89</f>
        <v>-8.9723756770533486E-2</v>
      </c>
    </row>
    <row r="33" spans="2:17">
      <c r="B33" s="357"/>
      <c r="C33" s="151" t="s">
        <v>84</v>
      </c>
      <c r="D33" s="77">
        <f>Flavor!D90</f>
        <v>2532204.0423425823</v>
      </c>
      <c r="E33" s="76">
        <f>Flavor!E90</f>
        <v>-318543.74965406116</v>
      </c>
      <c r="F33" s="78">
        <f>Flavor!F90</f>
        <v>-0.11174041791713724</v>
      </c>
      <c r="G33" s="95">
        <f>Flavor!G90</f>
        <v>1.3773153408631404</v>
      </c>
      <c r="H33" s="81">
        <f>Flavor!H90</f>
        <v>-0.28886720994047077</v>
      </c>
      <c r="I33" s="178">
        <f>Flavor!I90</f>
        <v>3.3850525479964304</v>
      </c>
      <c r="J33" s="179">
        <f>Flavor!J90</f>
        <v>0.16234385431849052</v>
      </c>
      <c r="K33" s="78">
        <f>Flavor!K90</f>
        <v>5.037497017244038E-2</v>
      </c>
      <c r="L33" s="79">
        <f>Flavor!L90</f>
        <v>8571643.7455786187</v>
      </c>
      <c r="M33" s="80">
        <f>Flavor!M90</f>
        <v>-615485.9471721556</v>
      </c>
      <c r="N33" s="78">
        <f>Flavor!N90</f>
        <v>-6.6994367964328713E-2</v>
      </c>
      <c r="O33" s="77">
        <f>Flavor!O90</f>
        <v>5335211.2244135141</v>
      </c>
      <c r="P33" s="76">
        <f>Flavor!P90</f>
        <v>-723949.20343714394</v>
      </c>
      <c r="Q33" s="78">
        <f>Flavor!Q90</f>
        <v>-0.1194801180885629</v>
      </c>
    </row>
    <row r="34" spans="2:17">
      <c r="B34" s="357"/>
      <c r="C34" s="151" t="s">
        <v>85</v>
      </c>
      <c r="D34" s="77">
        <f>Flavor!D91</f>
        <v>859896.8076498392</v>
      </c>
      <c r="E34" s="76">
        <f>Flavor!E91</f>
        <v>439390.55009585532</v>
      </c>
      <c r="F34" s="78">
        <f>Flavor!F91</f>
        <v>1.0449084697376878</v>
      </c>
      <c r="G34" s="95">
        <f>Flavor!G91</f>
        <v>0.46771470423833006</v>
      </c>
      <c r="H34" s="81">
        <f>Flavor!H91</f>
        <v>0.2219405284914627</v>
      </c>
      <c r="I34" s="178">
        <f>Flavor!I91</f>
        <v>3.6488782741710386</v>
      </c>
      <c r="J34" s="179">
        <f>Flavor!J91</f>
        <v>0.34689865568565859</v>
      </c>
      <c r="K34" s="78">
        <f>Flavor!K91</f>
        <v>0.10505778222967385</v>
      </c>
      <c r="L34" s="79">
        <f>Flavor!L91</f>
        <v>3137658.7794625307</v>
      </c>
      <c r="M34" s="80">
        <f>Flavor!M91</f>
        <v>1749155.6875737121</v>
      </c>
      <c r="N34" s="78">
        <f>Flavor!N91</f>
        <v>1.2597420184310053</v>
      </c>
      <c r="O34" s="77">
        <f>Flavor!O91</f>
        <v>1501947.9813853502</v>
      </c>
      <c r="P34" s="76">
        <f>Flavor!P91</f>
        <v>910681.71365795319</v>
      </c>
      <c r="Q34" s="78">
        <f>Flavor!Q91</f>
        <v>1.5402226769307639</v>
      </c>
    </row>
    <row r="35" spans="2:17">
      <c r="B35" s="357"/>
      <c r="C35" s="151" t="s">
        <v>86</v>
      </c>
      <c r="D35" s="77">
        <f>Flavor!D92</f>
        <v>2200514.7750792247</v>
      </c>
      <c r="E35" s="76">
        <f>Flavor!E92</f>
        <v>45374.271524874493</v>
      </c>
      <c r="F35" s="78">
        <f>Flavor!F92</f>
        <v>2.105397372006201E-2</v>
      </c>
      <c r="G35" s="95">
        <f>Flavor!G92</f>
        <v>1.1969030563227343</v>
      </c>
      <c r="H35" s="81">
        <f>Flavor!H92</f>
        <v>-6.2716441281911894E-2</v>
      </c>
      <c r="I35" s="178">
        <f>Flavor!I92</f>
        <v>3.178825169743102</v>
      </c>
      <c r="J35" s="179">
        <f>Flavor!J92</f>
        <v>0.31549006705203464</v>
      </c>
      <c r="K35" s="78">
        <f>Flavor!K92</f>
        <v>0.11018272599512557</v>
      </c>
      <c r="L35" s="79">
        <f>Flavor!L92</f>
        <v>6995051.7534134202</v>
      </c>
      <c r="M35" s="80">
        <f>Flavor!M92</f>
        <v>824162.29835494608</v>
      </c>
      <c r="N35" s="78">
        <f>Flavor!N92</f>
        <v>0.1335564839326937</v>
      </c>
      <c r="O35" s="77">
        <f>Flavor!O92</f>
        <v>3746446.6925865412</v>
      </c>
      <c r="P35" s="76">
        <f>Flavor!P92</f>
        <v>74031.778599409852</v>
      </c>
      <c r="Q35" s="78">
        <f>Flavor!Q92</f>
        <v>2.0158881916486321E-2</v>
      </c>
    </row>
    <row r="36" spans="2:17" ht="15" thickBot="1">
      <c r="B36" s="358"/>
      <c r="C36" s="157" t="s">
        <v>87</v>
      </c>
      <c r="D36" s="144">
        <f>Flavor!D93</f>
        <v>1703776.4767580719</v>
      </c>
      <c r="E36" s="138">
        <f>Flavor!E93</f>
        <v>540432.25757703977</v>
      </c>
      <c r="F36" s="140">
        <f>Flavor!F93</f>
        <v>0.46455060219192201</v>
      </c>
      <c r="G36" s="141">
        <f>Flavor!G93</f>
        <v>0.92671737332420201</v>
      </c>
      <c r="H36" s="142">
        <f>Flavor!H93</f>
        <v>0.24677513360046788</v>
      </c>
      <c r="I36" s="180">
        <f>Flavor!I93</f>
        <v>3.2851795391878831</v>
      </c>
      <c r="J36" s="181">
        <f>Flavor!J93</f>
        <v>0.54203595564721141</v>
      </c>
      <c r="K36" s="140">
        <f>Flavor!K93</f>
        <v>0.19759664018300732</v>
      </c>
      <c r="L36" s="143">
        <f>Flavor!L93</f>
        <v>5597211.6207952378</v>
      </c>
      <c r="M36" s="139">
        <f>Flavor!M93</f>
        <v>2405991.3904996566</v>
      </c>
      <c r="N36" s="140">
        <f>Flavor!N93</f>
        <v>0.75394088056304587</v>
      </c>
      <c r="O36" s="144">
        <f>Flavor!O93</f>
        <v>3956138.0543328524</v>
      </c>
      <c r="P36" s="138">
        <f>Flavor!P93</f>
        <v>1230038.2498163022</v>
      </c>
      <c r="Q36" s="140">
        <f>Flavor!Q93</f>
        <v>0.45120807674700619</v>
      </c>
    </row>
    <row r="37" spans="2:17">
      <c r="B37" s="359" t="s">
        <v>88</v>
      </c>
      <c r="C37" s="221" t="s">
        <v>137</v>
      </c>
      <c r="D37" s="116">
        <f>Fat!D27</f>
        <v>47514843.668701582</v>
      </c>
      <c r="E37" s="110">
        <f>Fat!E27</f>
        <v>5660601.1504677683</v>
      </c>
      <c r="F37" s="112">
        <f>Fat!F27</f>
        <v>0.13524557631168993</v>
      </c>
      <c r="G37" s="113">
        <f>Fat!G27</f>
        <v>25.844253468245093</v>
      </c>
      <c r="H37" s="114">
        <f>Fat!H27</f>
        <v>1.3816164167433875</v>
      </c>
      <c r="I37" s="182">
        <f>Fat!I27</f>
        <v>3.5470372113963613</v>
      </c>
      <c r="J37" s="183">
        <f>Fat!J27</f>
        <v>0.26343009901515302</v>
      </c>
      <c r="K37" s="112">
        <f>Fat!K27</f>
        <v>8.0225827877476674E-2</v>
      </c>
      <c r="L37" s="115">
        <f>Fat!L27</f>
        <v>168536918.58656532</v>
      </c>
      <c r="M37" s="111">
        <f>Fat!M27</f>
        <v>31104030.170364797</v>
      </c>
      <c r="N37" s="112">
        <f>Fat!N27</f>
        <v>0.22632159251553843</v>
      </c>
      <c r="O37" s="116">
        <f>Fat!O27</f>
        <v>56330124.135298967</v>
      </c>
      <c r="P37" s="110">
        <f>Fat!P27</f>
        <v>7806467.6641227752</v>
      </c>
      <c r="Q37" s="112">
        <f>Fat!Q27</f>
        <v>0.16087962515273221</v>
      </c>
    </row>
    <row r="38" spans="2:17">
      <c r="B38" s="357"/>
      <c r="C38" s="222" t="s">
        <v>90</v>
      </c>
      <c r="D38" s="77">
        <f>Fat!D28</f>
        <v>4798990.3680785149</v>
      </c>
      <c r="E38" s="76">
        <f>Fat!E28</f>
        <v>365128.18306916114</v>
      </c>
      <c r="F38" s="78">
        <f>Fat!F28</f>
        <v>8.2349917032522937E-2</v>
      </c>
      <c r="G38" s="95">
        <f>Fat!G28</f>
        <v>2.6102647907055014</v>
      </c>
      <c r="H38" s="81">
        <f>Fat!H28</f>
        <v>1.8796044830820868E-2</v>
      </c>
      <c r="I38" s="178">
        <f>Fat!I28</f>
        <v>3.9048569933545947</v>
      </c>
      <c r="J38" s="179">
        <f>Fat!J28</f>
        <v>0.23617399090505709</v>
      </c>
      <c r="K38" s="78">
        <f>Fat!K28</f>
        <v>6.4375687609795243E-2</v>
      </c>
      <c r="L38" s="79">
        <f>Fat!L28</f>
        <v>18739371.099832729</v>
      </c>
      <c r="M38" s="80">
        <f>Fat!M28</f>
        <v>2472936.2664851453</v>
      </c>
      <c r="N38" s="78">
        <f>Fat!N28</f>
        <v>0.15202693717589635</v>
      </c>
      <c r="O38" s="77">
        <f>Fat!O28</f>
        <v>7195926.7309678793</v>
      </c>
      <c r="P38" s="76">
        <f>Fat!P28</f>
        <v>450119.58559714165</v>
      </c>
      <c r="Q38" s="78">
        <f>Fat!Q28</f>
        <v>6.6725830711901246E-2</v>
      </c>
    </row>
    <row r="39" spans="2:17">
      <c r="B39" s="357"/>
      <c r="C39" s="222" t="s">
        <v>53</v>
      </c>
      <c r="D39" s="77">
        <f>Fat!D29</f>
        <v>66481463.294282965</v>
      </c>
      <c r="E39" s="76">
        <f>Fat!E29</f>
        <v>2647379.8904971778</v>
      </c>
      <c r="F39" s="78">
        <f>Fat!F29</f>
        <v>4.1472826887025853E-2</v>
      </c>
      <c r="G39" s="95">
        <f>Fat!G29</f>
        <v>36.160569111775267</v>
      </c>
      <c r="H39" s="81">
        <f>Fat!H29</f>
        <v>-1.1486717170800276</v>
      </c>
      <c r="I39" s="178">
        <f>Fat!I29</f>
        <v>2.9763617463506598</v>
      </c>
      <c r="J39" s="179">
        <f>Fat!J29</f>
        <v>4.9978460066063768E-2</v>
      </c>
      <c r="K39" s="78">
        <f>Fat!K29</f>
        <v>1.7078576241295301E-2</v>
      </c>
      <c r="L39" s="79">
        <f>Fat!L29</f>
        <v>197872884.19051933</v>
      </c>
      <c r="M39" s="80">
        <f>Fat!M29</f>
        <v>11069889.422383696</v>
      </c>
      <c r="N39" s="78">
        <f>Fat!N29</f>
        <v>5.9259699964253294E-2</v>
      </c>
      <c r="O39" s="77">
        <f>Fat!O29</f>
        <v>93750570.389311075</v>
      </c>
      <c r="P39" s="76">
        <f>Fat!P29</f>
        <v>3663974.5774119943</v>
      </c>
      <c r="Q39" s="78">
        <f>Fat!Q29</f>
        <v>4.0671695321492417E-2</v>
      </c>
    </row>
    <row r="40" spans="2:17" ht="15" thickBot="1">
      <c r="B40" s="360"/>
      <c r="C40" s="223" t="s">
        <v>15</v>
      </c>
      <c r="D40" s="109">
        <f>Fat!D30</f>
        <v>65005328.818705499</v>
      </c>
      <c r="E40" s="103">
        <f>Fat!E30</f>
        <v>4106162.9624581933</v>
      </c>
      <c r="F40" s="105">
        <f>Fat!F30</f>
        <v>6.742560271105856E-2</v>
      </c>
      <c r="G40" s="106">
        <f>Fat!G30</f>
        <v>35.357670678476445</v>
      </c>
      <c r="H40" s="107">
        <f>Fat!H30</f>
        <v>-0.23619272573093042</v>
      </c>
      <c r="I40" s="190">
        <f>Fat!I30</f>
        <v>3.2324547652516129</v>
      </c>
      <c r="J40" s="191">
        <f>Fat!J30</f>
        <v>0.15051631199626891</v>
      </c>
      <c r="K40" s="105">
        <f>Fat!K30</f>
        <v>4.8838195271967158E-2</v>
      </c>
      <c r="L40" s="108">
        <f>Fat!L30</f>
        <v>210126784.90677258</v>
      </c>
      <c r="M40" s="104">
        <f>Fat!M30</f>
        <v>22439303.883229107</v>
      </c>
      <c r="N40" s="105">
        <f>Fat!N30</f>
        <v>0.11955674273455844</v>
      </c>
      <c r="O40" s="109">
        <f>Fat!O30</f>
        <v>72571769.083373308</v>
      </c>
      <c r="P40" s="103">
        <f>Fat!P30</f>
        <v>4508.8164732456207</v>
      </c>
      <c r="Q40" s="105">
        <f>Fat!Q30</f>
        <v>6.2132929597484297E-5</v>
      </c>
    </row>
    <row r="41" spans="2:17" ht="15" hidden="1" thickBot="1">
      <c r="B41" s="356" t="s">
        <v>91</v>
      </c>
      <c r="C41" s="154" t="s">
        <v>92</v>
      </c>
      <c r="D41" s="125">
        <f>Organic!D9</f>
        <v>10539230.878114816</v>
      </c>
      <c r="E41" s="117">
        <f>Organic!E9</f>
        <v>361731.06059162691</v>
      </c>
      <c r="F41" s="121">
        <f>Organic!F9</f>
        <v>3.5542232088161145E-2</v>
      </c>
      <c r="G41" s="122">
        <f>Organic!G9</f>
        <v>5.7324939564890691</v>
      </c>
      <c r="H41" s="123">
        <f>Organic!H9</f>
        <v>-0.21597074262312699</v>
      </c>
      <c r="I41" s="186">
        <f>Organic!I9</f>
        <v>3.8354549777184084</v>
      </c>
      <c r="J41" s="187">
        <f>Organic!J9</f>
        <v>0.37309068199137174</v>
      </c>
      <c r="K41" s="121">
        <f>Organic!K9</f>
        <v>0.10775604475005977</v>
      </c>
      <c r="L41" s="124">
        <f>Organic!L9</f>
        <v>40422745.532789022</v>
      </c>
      <c r="M41" s="118">
        <f>Organic!M9</f>
        <v>5184533.5448283032</v>
      </c>
      <c r="N41" s="121">
        <f>Organic!N9</f>
        <v>0.14712816718962984</v>
      </c>
      <c r="O41" s="125">
        <f>Organic!O9</f>
        <v>8112315.9459109306</v>
      </c>
      <c r="P41" s="117">
        <f>Organic!P9</f>
        <v>593632.33072457369</v>
      </c>
      <c r="Q41" s="121">
        <f>Organic!Q9</f>
        <v>7.895429055234425E-2</v>
      </c>
    </row>
    <row r="42" spans="2:17" hidden="1">
      <c r="B42" s="357"/>
      <c r="C42" s="158" t="s">
        <v>93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8"/>
      <c r="C43" s="155" t="s">
        <v>94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9" t="s">
        <v>57</v>
      </c>
      <c r="C44" s="150" t="s">
        <v>95</v>
      </c>
      <c r="D44" s="116">
        <f>Size!D45</f>
        <v>43352324.21803619</v>
      </c>
      <c r="E44" s="110">
        <f>Size!E45</f>
        <v>-423414.47687544674</v>
      </c>
      <c r="F44" s="112">
        <f>Size!F45</f>
        <v>-9.6723548133903492E-3</v>
      </c>
      <c r="G44" s="113">
        <f>Size!G45</f>
        <v>23.580177667015885</v>
      </c>
      <c r="H44" s="114">
        <f>Size!H45</f>
        <v>-2.005520291523851</v>
      </c>
      <c r="I44" s="182">
        <f>Size!I45</f>
        <v>3.8403678033164681</v>
      </c>
      <c r="J44" s="183">
        <f>Size!J45</f>
        <v>0.25932289345012771</v>
      </c>
      <c r="K44" s="112">
        <f>Size!K45</f>
        <v>7.2415426216982784E-2</v>
      </c>
      <c r="L44" s="115">
        <f>Size!L45</f>
        <v>166488870.12588295</v>
      </c>
      <c r="M44" s="111">
        <f>Size!M45</f>
        <v>9725983.8968306482</v>
      </c>
      <c r="N44" s="112">
        <f>Size!N45</f>
        <v>6.2042643707258857E-2</v>
      </c>
      <c r="O44" s="116">
        <f>Size!O45</f>
        <v>128906964.37412596</v>
      </c>
      <c r="P44" s="110">
        <f>Size!P45</f>
        <v>-939747.17143121362</v>
      </c>
      <c r="Q44" s="112">
        <f>Size!Q45</f>
        <v>-7.2373582684186815E-3</v>
      </c>
    </row>
    <row r="45" spans="2:17">
      <c r="B45" s="357"/>
      <c r="C45" s="151" t="s">
        <v>96</v>
      </c>
      <c r="D45" s="77">
        <f>Size!D46</f>
        <v>19182245.38081279</v>
      </c>
      <c r="E45" s="76">
        <f>Size!E46</f>
        <v>-708902.47161365673</v>
      </c>
      <c r="F45" s="78">
        <f>Size!F46</f>
        <v>-3.5639093172150964E-2</v>
      </c>
      <c r="G45" s="95">
        <f>Size!G46</f>
        <v>10.433598712192643</v>
      </c>
      <c r="H45" s="81">
        <f>Size!H46</f>
        <v>-1.1922222601898493</v>
      </c>
      <c r="I45" s="178">
        <f>Size!I46</f>
        <v>3.3426056760515812</v>
      </c>
      <c r="J45" s="179">
        <f>Size!J46</f>
        <v>8.9664660187625866E-2</v>
      </c>
      <c r="K45" s="78">
        <f>Size!K46</f>
        <v>2.756418261208823E-2</v>
      </c>
      <c r="L45" s="79">
        <f>Size!L46</f>
        <v>64118682.289319061</v>
      </c>
      <c r="M45" s="80">
        <f>Size!M46</f>
        <v>-586048.41245315969</v>
      </c>
      <c r="N45" s="78">
        <f>Size!N46</f>
        <v>-9.0572730323890856E-3</v>
      </c>
      <c r="O45" s="77">
        <f>Size!O46</f>
        <v>13816253.414490223</v>
      </c>
      <c r="P45" s="76">
        <f>Size!P46</f>
        <v>-466706.6651643049</v>
      </c>
      <c r="Q45" s="78">
        <f>Size!Q46</f>
        <v>-3.2675766267043535E-2</v>
      </c>
    </row>
    <row r="46" spans="2:17">
      <c r="B46" s="357"/>
      <c r="C46" s="151" t="s">
        <v>97</v>
      </c>
      <c r="D46" s="77">
        <f>Size!D47</f>
        <v>33184207.525924362</v>
      </c>
      <c r="E46" s="76">
        <f>Size!E47</f>
        <v>1885305.674520947</v>
      </c>
      <c r="F46" s="78">
        <f>Size!F47</f>
        <v>6.0235521472022879E-2</v>
      </c>
      <c r="G46" s="95">
        <f>Size!G47</f>
        <v>18.049539980024349</v>
      </c>
      <c r="H46" s="81">
        <f>Size!H47</f>
        <v>-0.24379493740723746</v>
      </c>
      <c r="I46" s="178">
        <f>Size!I47</f>
        <v>3.2480302861468959</v>
      </c>
      <c r="J46" s="179">
        <f>Size!J47</f>
        <v>0.12258990378741297</v>
      </c>
      <c r="K46" s="78">
        <f>Size!K47</f>
        <v>3.9223241780368373E-2</v>
      </c>
      <c r="L46" s="79">
        <f>Size!L47</f>
        <v>107783311.06598608</v>
      </c>
      <c r="M46" s="80">
        <f>Size!M47</f>
        <v>9960459.2961038649</v>
      </c>
      <c r="N46" s="78">
        <f>Size!N47</f>
        <v>0.10182139567485497</v>
      </c>
      <c r="O46" s="77">
        <f>Size!O47</f>
        <v>22276479.737421274</v>
      </c>
      <c r="P46" s="76">
        <f>Size!P47</f>
        <v>1312768.4655005448</v>
      </c>
      <c r="Q46" s="78">
        <f>Size!Q47</f>
        <v>6.2620995322469286E-2</v>
      </c>
    </row>
    <row r="47" spans="2:17">
      <c r="B47" s="357"/>
      <c r="C47" s="151" t="s">
        <v>98</v>
      </c>
      <c r="D47" s="77">
        <f>Size!D48</f>
        <v>59874520.048314825</v>
      </c>
      <c r="E47" s="76">
        <f>Size!E48</f>
        <v>6996511.563579455</v>
      </c>
      <c r="F47" s="78">
        <f>Size!F48</f>
        <v>0.13231420327789353</v>
      </c>
      <c r="G47" s="95">
        <f>Size!G48</f>
        <v>32.566923364149986</v>
      </c>
      <c r="H47" s="81">
        <f>Size!H48</f>
        <v>1.6612026596173521</v>
      </c>
      <c r="I47" s="178">
        <f>Size!I48</f>
        <v>2.6021541044713623</v>
      </c>
      <c r="J47" s="179">
        <f>Size!J48</f>
        <v>0.11740996624355216</v>
      </c>
      <c r="K47" s="78">
        <f>Size!K48</f>
        <v>4.7252336543307939E-2</v>
      </c>
      <c r="L47" s="79">
        <f>Size!L48</f>
        <v>155802728.0969753</v>
      </c>
      <c r="M47" s="80">
        <f>Size!M48</f>
        <v>24414406.473368675</v>
      </c>
      <c r="N47" s="78">
        <f>Size!N48</f>
        <v>0.18581869508394819</v>
      </c>
      <c r="O47" s="77">
        <f>Size!O48</f>
        <v>29972423.521370173</v>
      </c>
      <c r="P47" s="76">
        <f>Size!P48</f>
        <v>3502681.5651883632</v>
      </c>
      <c r="Q47" s="78">
        <f>Size!Q48</f>
        <v>0.13232775638639493</v>
      </c>
    </row>
    <row r="48" spans="2:17">
      <c r="B48" s="357"/>
      <c r="C48" s="151" t="s">
        <v>99</v>
      </c>
      <c r="D48" s="77">
        <f>Size!D49</f>
        <v>55778075.808078729</v>
      </c>
      <c r="E48" s="76">
        <f>Size!E49</f>
        <v>3686376.7266945392</v>
      </c>
      <c r="F48" s="78">
        <f>Size!F49</f>
        <v>7.0767066379140736E-2</v>
      </c>
      <c r="G48" s="95">
        <f>Size!G49</f>
        <v>30.338787163147778</v>
      </c>
      <c r="H48" s="81">
        <f>Size!H49</f>
        <v>-0.10735763253922315</v>
      </c>
      <c r="I48" s="178">
        <f>Size!I49</f>
        <v>3.9552581311691579</v>
      </c>
      <c r="J48" s="179">
        <f>Size!J49</f>
        <v>0.27998746280806541</v>
      </c>
      <c r="K48" s="78">
        <f>Size!K49</f>
        <v>7.618145385001529E-2</v>
      </c>
      <c r="L48" s="79">
        <f>Size!L49</f>
        <v>220616687.88087308</v>
      </c>
      <c r="M48" s="80">
        <f>Size!M49</f>
        <v>29165594.181969315</v>
      </c>
      <c r="N48" s="78">
        <f>Size!N49</f>
        <v>0.15233965823061951</v>
      </c>
      <c r="O48" s="77">
        <f>Size!O49</f>
        <v>153954672.38228738</v>
      </c>
      <c r="P48" s="76">
        <f>Size!P49</f>
        <v>7046095.0181405842</v>
      </c>
      <c r="Q48" s="78">
        <f>Size!Q49</f>
        <v>4.7962448105907475E-2</v>
      </c>
    </row>
    <row r="49" spans="2:17" ht="15" customHeight="1">
      <c r="B49" s="357"/>
      <c r="C49" s="151" t="s">
        <v>100</v>
      </c>
      <c r="D49" s="77">
        <f>Size!D50</f>
        <v>68292819.444811165</v>
      </c>
      <c r="E49" s="76">
        <f>Size!E50</f>
        <v>7555032.2486447394</v>
      </c>
      <c r="F49" s="78">
        <f>Size!F50</f>
        <v>0.12438767688793227</v>
      </c>
      <c r="G49" s="95">
        <f>Size!G50</f>
        <v>37.145801175294665</v>
      </c>
      <c r="H49" s="81">
        <f>Size!H50</f>
        <v>1.6462590955670393</v>
      </c>
      <c r="I49" s="178">
        <f>Size!I50</f>
        <v>2.6577846806496397</v>
      </c>
      <c r="J49" s="179">
        <f>Size!J50</f>
        <v>0.11618558645829458</v>
      </c>
      <c r="K49" s="78">
        <f>Size!K50</f>
        <v>4.5713577221454388E-2</v>
      </c>
      <c r="L49" s="79">
        <f>Size!L50</f>
        <v>181507609.31879094</v>
      </c>
      <c r="M49" s="80">
        <f>Size!M50</f>
        <v>27136504.397827685</v>
      </c>
      <c r="N49" s="78">
        <f>Size!N50</f>
        <v>0.17578745978220051</v>
      </c>
      <c r="O49" s="77">
        <f>Size!O50</f>
        <v>34718243.443476081</v>
      </c>
      <c r="P49" s="76">
        <f>Size!P50</f>
        <v>3839093.2920147888</v>
      </c>
      <c r="Q49" s="78">
        <f>Size!Q50</f>
        <v>0.12432639088783703</v>
      </c>
    </row>
    <row r="50" spans="2:17" ht="15" thickBot="1">
      <c r="B50" s="360"/>
      <c r="C50" s="152" t="s">
        <v>101</v>
      </c>
      <c r="D50" s="144">
        <f>Size!D51</f>
        <v>59729730.896878771</v>
      </c>
      <c r="E50" s="138">
        <f>Size!E51</f>
        <v>1537863.2111531571</v>
      </c>
      <c r="F50" s="140">
        <f>Size!F51</f>
        <v>2.6427459236376988E-2</v>
      </c>
      <c r="G50" s="141">
        <f>Size!G51</f>
        <v>32.488169710759969</v>
      </c>
      <c r="H50" s="142">
        <f>Size!H51</f>
        <v>-1.5233534442644228</v>
      </c>
      <c r="I50" s="180">
        <f>Size!I51</f>
        <v>3.2337607868599911</v>
      </c>
      <c r="J50" s="181">
        <f>Size!J51</f>
        <v>9.9858960469652924E-2</v>
      </c>
      <c r="K50" s="140">
        <f>Size!K51</f>
        <v>3.1864099771329327E-2</v>
      </c>
      <c r="L50" s="143">
        <f>Size!L51</f>
        <v>193151661.58402622</v>
      </c>
      <c r="M50" s="139">
        <f>Size!M51</f>
        <v>10784061.162665814</v>
      </c>
      <c r="N50" s="140">
        <f>Size!N51</f>
        <v>5.9133646205516976E-2</v>
      </c>
      <c r="O50" s="144">
        <f>Size!O51</f>
        <v>41175474.513187766</v>
      </c>
      <c r="P50" s="138">
        <f>Size!P51</f>
        <v>1039882.3334498331</v>
      </c>
      <c r="Q50" s="140">
        <f>Size!Q51</f>
        <v>2.5909231108213415E-2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129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16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07-20-2025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3" t="s">
        <v>58</v>
      </c>
      <c r="E55" s="364"/>
      <c r="F55" s="367"/>
      <c r="G55" s="363" t="s">
        <v>20</v>
      </c>
      <c r="H55" s="365"/>
      <c r="I55" s="366" t="s">
        <v>21</v>
      </c>
      <c r="J55" s="364"/>
      <c r="K55" s="367"/>
      <c r="L55" s="363" t="s">
        <v>22</v>
      </c>
      <c r="M55" s="364"/>
      <c r="N55" s="365"/>
      <c r="O55" s="366" t="s">
        <v>23</v>
      </c>
      <c r="P55" s="364"/>
      <c r="Q55" s="365"/>
    </row>
    <row r="56" spans="2:17" ht="1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87" t="s">
        <v>11</v>
      </c>
      <c r="D57" s="278">
        <f>'Segment Data'!D45</f>
        <v>2334825644.636229</v>
      </c>
      <c r="E57" s="279">
        <f>'Segment Data'!E45</f>
        <v>168531998.82675266</v>
      </c>
      <c r="F57" s="280">
        <f>'Segment Data'!F45</f>
        <v>7.7797393327891845E-2</v>
      </c>
      <c r="G57" s="281">
        <f>'Segment Data'!G45</f>
        <v>99.969620220599467</v>
      </c>
      <c r="H57" s="282">
        <f>'Segment Data'!H45</f>
        <v>2.7954496507305748E-2</v>
      </c>
      <c r="I57" s="283">
        <f>'Segment Data'!I45</f>
        <v>3.1399598774624744</v>
      </c>
      <c r="J57" s="284">
        <f>'Segment Data'!J45</f>
        <v>8.1943910457379143E-2</v>
      </c>
      <c r="K57" s="280">
        <f>'Segment Data'!K45</f>
        <v>2.6796429888373635E-2</v>
      </c>
      <c r="L57" s="285">
        <f>'Segment Data'!L45</f>
        <v>7331258845.0282164</v>
      </c>
      <c r="M57" s="286">
        <f>'Segment Data'!M45</f>
        <v>706698286.92115688</v>
      </c>
      <c r="N57" s="280">
        <f>'Segment Data'!N45</f>
        <v>0.10667851561207449</v>
      </c>
      <c r="O57" s="278">
        <f>'Segment Data'!O45</f>
        <v>2996920457.7339168</v>
      </c>
      <c r="P57" s="279">
        <f>'Segment Data'!P45</f>
        <v>186823791.50824356</v>
      </c>
      <c r="Q57" s="280">
        <f>'Segment Data'!Q45</f>
        <v>6.6483047986805488E-2</v>
      </c>
    </row>
    <row r="58" spans="2:17">
      <c r="B58" s="353" t="s">
        <v>54</v>
      </c>
      <c r="C58" s="151" t="s">
        <v>138</v>
      </c>
      <c r="D58" s="77">
        <f>'Segment Data'!D46</f>
        <v>52186529.071257442</v>
      </c>
      <c r="E58" s="76">
        <f>'Segment Data'!E46</f>
        <v>5373754.6497198641</v>
      </c>
      <c r="F58" s="78">
        <f>'Segment Data'!F46</f>
        <v>0.114792483806461</v>
      </c>
      <c r="G58" s="95">
        <f>'Segment Data'!G46</f>
        <v>2.2344569941956887</v>
      </c>
      <c r="H58" s="81">
        <f>'Segment Data'!H46</f>
        <v>7.4755948169486608E-2</v>
      </c>
      <c r="I58" s="178">
        <f>'Segment Data'!I46</f>
        <v>5.152802873840546</v>
      </c>
      <c r="J58" s="179">
        <f>'Segment Data'!J46</f>
        <v>6.9875059266760964E-2</v>
      </c>
      <c r="K58" s="78">
        <f>'Segment Data'!K46</f>
        <v>1.3747009954856136E-2</v>
      </c>
      <c r="L58" s="79">
        <f>'Segment Data'!L46</f>
        <v>268906896.97413856</v>
      </c>
      <c r="M58" s="80">
        <f>'Segment Data'!M46</f>
        <v>30960943.789536953</v>
      </c>
      <c r="N58" s="78">
        <f>'Segment Data'!N46</f>
        <v>0.13011754717894716</v>
      </c>
      <c r="O58" s="77">
        <f>'Segment Data'!O46</f>
        <v>109448624.21933094</v>
      </c>
      <c r="P58" s="76">
        <f>'Segment Data'!P46</f>
        <v>8286746.5694621801</v>
      </c>
      <c r="Q58" s="78">
        <f>'Segment Data'!Q46</f>
        <v>8.1915705421595944E-2</v>
      </c>
    </row>
    <row r="59" spans="2:17">
      <c r="B59" s="354"/>
      <c r="C59" s="151" t="s">
        <v>142</v>
      </c>
      <c r="D59" s="77">
        <f>'Segment Data'!D47</f>
        <v>35436723.865845501</v>
      </c>
      <c r="E59" s="76">
        <f>'Segment Data'!E47</f>
        <v>-16164.444633819163</v>
      </c>
      <c r="F59" s="78">
        <f>'Segment Data'!F47</f>
        <v>-4.5594154395147562E-4</v>
      </c>
      <c r="G59" s="95">
        <f>'Segment Data'!G47</f>
        <v>1.5172849565316353</v>
      </c>
      <c r="H59" s="81">
        <f>'Segment Data'!H47</f>
        <v>-0.11832927302287555</v>
      </c>
      <c r="I59" s="178">
        <f>'Segment Data'!I47</f>
        <v>4.3155509991009717</v>
      </c>
      <c r="J59" s="179">
        <f>'Segment Data'!J47</f>
        <v>4.6057168642675173E-2</v>
      </c>
      <c r="K59" s="78">
        <f>'Segment Data'!K47</f>
        <v>1.0787500924373345E-2</v>
      </c>
      <c r="L59" s="79">
        <f>'Segment Data'!L47</f>
        <v>152928989.08411479</v>
      </c>
      <c r="M59" s="80">
        <f>'Segment Data'!M47</f>
        <v>1563101.1705962718</v>
      </c>
      <c r="N59" s="78">
        <f>'Segment Data'!N47</f>
        <v>1.0326640910594962E-2</v>
      </c>
      <c r="O59" s="77">
        <f>'Segment Data'!O47</f>
        <v>71213015.333831087</v>
      </c>
      <c r="P59" s="76">
        <f>'Segment Data'!P47</f>
        <v>2012511.3919095248</v>
      </c>
      <c r="Q59" s="78">
        <f>'Segment Data'!Q47</f>
        <v>2.9082322776125744E-2</v>
      </c>
    </row>
    <row r="60" spans="2:17">
      <c r="B60" s="354"/>
      <c r="C60" s="151" t="s">
        <v>139</v>
      </c>
      <c r="D60" s="77">
        <f>'Segment Data'!D48</f>
        <v>1148841559.5597575</v>
      </c>
      <c r="E60" s="76">
        <f>'Segment Data'!E48</f>
        <v>143392761.72417426</v>
      </c>
      <c r="F60" s="78">
        <f>'Segment Data'!F48</f>
        <v>0.14261567772804942</v>
      </c>
      <c r="G60" s="95">
        <f>'Segment Data'!G48</f>
        <v>49.189649200004368</v>
      </c>
      <c r="H60" s="81">
        <f>'Segment Data'!H48</f>
        <v>2.8034042648558781</v>
      </c>
      <c r="I60" s="178">
        <f>'Segment Data'!I48</f>
        <v>3.3560191451756309</v>
      </c>
      <c r="J60" s="179">
        <f>'Segment Data'!J48</f>
        <v>5.2896173206047337E-2</v>
      </c>
      <c r="K60" s="78">
        <f>'Segment Data'!K48</f>
        <v>1.6013988475429494E-2</v>
      </c>
      <c r="L60" s="79">
        <f>'Segment Data'!L48</f>
        <v>3855534268.6559758</v>
      </c>
      <c r="M60" s="80">
        <f>'Segment Data'!M48</f>
        <v>534413247.38605928</v>
      </c>
      <c r="N60" s="78">
        <f>'Segment Data'!N48</f>
        <v>0.16091351202303147</v>
      </c>
      <c r="O60" s="77">
        <f>'Segment Data'!O48</f>
        <v>1406949509.9754996</v>
      </c>
      <c r="P60" s="76">
        <f>'Segment Data'!P48</f>
        <v>129527326.3351748</v>
      </c>
      <c r="Q60" s="78">
        <f>'Segment Data'!Q48</f>
        <v>0.10139742991315151</v>
      </c>
    </row>
    <row r="61" spans="2:17">
      <c r="B61" s="354"/>
      <c r="C61" s="151" t="s">
        <v>141</v>
      </c>
      <c r="D61" s="77">
        <f>'Segment Data'!D49</f>
        <v>55586432.110768333</v>
      </c>
      <c r="E61" s="76">
        <f>'Segment Data'!E49</f>
        <v>11426652.703600332</v>
      </c>
      <c r="F61" s="78">
        <f>'Segment Data'!F49</f>
        <v>0.25875701502588488</v>
      </c>
      <c r="G61" s="95">
        <f>'Segment Data'!G49</f>
        <v>2.3800297552400029</v>
      </c>
      <c r="H61" s="81">
        <f>'Segment Data'!H49</f>
        <v>0.34272427705692765</v>
      </c>
      <c r="I61" s="178">
        <f>'Segment Data'!I49</f>
        <v>4.8726302081177737</v>
      </c>
      <c r="J61" s="179">
        <f>'Segment Data'!J49</f>
        <v>0.12438403669766895</v>
      </c>
      <c r="K61" s="78">
        <f>'Segment Data'!K49</f>
        <v>2.6195785181977665E-2</v>
      </c>
      <c r="L61" s="79">
        <f>'Segment Data'!L49</f>
        <v>270852128.26441759</v>
      </c>
      <c r="M61" s="80">
        <f>'Segment Data'!M49</f>
        <v>61170624.763575763</v>
      </c>
      <c r="N61" s="78">
        <f>'Segment Data'!N49</f>
        <v>0.29173114338781042</v>
      </c>
      <c r="O61" s="77">
        <f>'Segment Data'!O49</f>
        <v>118105842.9612036</v>
      </c>
      <c r="P61" s="76">
        <f>'Segment Data'!P49</f>
        <v>20321072.23376897</v>
      </c>
      <c r="Q61" s="78">
        <f>'Segment Data'!Q49</f>
        <v>0.20781428521637532</v>
      </c>
    </row>
    <row r="62" spans="2:17" ht="15" thickBot="1">
      <c r="B62" s="355"/>
      <c r="C62" s="151" t="s">
        <v>140</v>
      </c>
      <c r="D62" s="144">
        <f>'Segment Data'!D50</f>
        <v>1042774400.0285641</v>
      </c>
      <c r="E62" s="138">
        <f>'Segment Data'!E50</f>
        <v>8354994.193770051</v>
      </c>
      <c r="F62" s="140">
        <f>'Segment Data'!F50</f>
        <v>8.0769890304092165E-3</v>
      </c>
      <c r="G62" s="141">
        <f>'Segment Data'!G50</f>
        <v>44.648199314626233</v>
      </c>
      <c r="H62" s="142">
        <f>'Segment Data'!H50</f>
        <v>-3.074600720557612</v>
      </c>
      <c r="I62" s="180">
        <f>'Segment Data'!I50</f>
        <v>2.6688769516909292</v>
      </c>
      <c r="J62" s="181">
        <f>'Segment Data'!J50</f>
        <v>5.4418853763390285E-2</v>
      </c>
      <c r="K62" s="140">
        <f>'Segment Data'!K50</f>
        <v>2.0814582496666401E-2</v>
      </c>
      <c r="L62" s="143">
        <f>'Segment Data'!L50</f>
        <v>2783036562.0495715</v>
      </c>
      <c r="M62" s="139">
        <f>'Segment Data'!M50</f>
        <v>78590369.81140089</v>
      </c>
      <c r="N62" s="140">
        <f>'Segment Data'!N50</f>
        <v>2.9059690681573644E-2</v>
      </c>
      <c r="O62" s="144">
        <f>'Segment Data'!O50</f>
        <v>1291203465.2440486</v>
      </c>
      <c r="P62" s="138">
        <f>'Segment Data'!P50</f>
        <v>26676134.977927685</v>
      </c>
      <c r="Q62" s="140">
        <f>'Segment Data'!Q50</f>
        <v>2.109573620074599E-2</v>
      </c>
    </row>
    <row r="63" spans="2:17">
      <c r="B63" s="359" t="s">
        <v>55</v>
      </c>
      <c r="C63" s="150" t="s">
        <v>67</v>
      </c>
      <c r="D63" s="116">
        <f>'Type Data'!D31</f>
        <v>1951387350.7727404</v>
      </c>
      <c r="E63" s="110">
        <f>'Type Data'!E31</f>
        <v>145911886.08822179</v>
      </c>
      <c r="F63" s="112">
        <f>'Type Data'!F31</f>
        <v>8.0816321762488111E-2</v>
      </c>
      <c r="G63" s="113">
        <f>'Type Data'!G31</f>
        <v>83.552042872317486</v>
      </c>
      <c r="H63" s="114">
        <f>'Type Data'!H31</f>
        <v>0.25667536126870516</v>
      </c>
      <c r="I63" s="182">
        <f>'Type Data'!I31</f>
        <v>3.1088125738399137</v>
      </c>
      <c r="J63" s="183">
        <f>'Type Data'!J31</f>
        <v>7.1063995862209239E-2</v>
      </c>
      <c r="K63" s="112">
        <f>'Type Data'!K31</f>
        <v>2.3393639742732789E-2</v>
      </c>
      <c r="L63" s="115">
        <f>'Type Data'!L31</f>
        <v>6066497532.5144539</v>
      </c>
      <c r="M63" s="111">
        <f>'Type Data'!M31</f>
        <v>581917007.09542274</v>
      </c>
      <c r="N63" s="112">
        <f>'Type Data'!N31</f>
        <v>0.10610054942186546</v>
      </c>
      <c r="O63" s="116">
        <f>'Type Data'!O31</f>
        <v>2483029745.1462755</v>
      </c>
      <c r="P63" s="110">
        <f>'Type Data'!P31</f>
        <v>168227261.9734292</v>
      </c>
      <c r="Q63" s="112">
        <f>'Type Data'!Q31</f>
        <v>7.2674564329499064E-2</v>
      </c>
    </row>
    <row r="64" spans="2:17">
      <c r="B64" s="357"/>
      <c r="C64" s="151" t="s">
        <v>68</v>
      </c>
      <c r="D64" s="77">
        <f>'Type Data'!D32</f>
        <v>245129379.89545229</v>
      </c>
      <c r="E64" s="76">
        <f>'Type Data'!E32</f>
        <v>23177619.135248333</v>
      </c>
      <c r="F64" s="78">
        <f>'Type Data'!F32</f>
        <v>0.10442638101118452</v>
      </c>
      <c r="G64" s="95">
        <f>'Type Data'!G32</f>
        <v>10.495640678504461</v>
      </c>
      <c r="H64" s="81">
        <f>'Type Data'!H32</f>
        <v>0.25592607486347063</v>
      </c>
      <c r="I64" s="178">
        <f>'Type Data'!I32</f>
        <v>3.2644559055693323</v>
      </c>
      <c r="J64" s="179">
        <f>'Type Data'!J32</f>
        <v>0.17259014095647363</v>
      </c>
      <c r="K64" s="78">
        <f>'Type Data'!K32</f>
        <v>5.582070959606622E-2</v>
      </c>
      <c r="L64" s="79">
        <f>'Type Data'!L32</f>
        <v>800214051.82825756</v>
      </c>
      <c r="M64" s="80">
        <f>'Type Data'!M32</f>
        <v>113969001.33823931</v>
      </c>
      <c r="N64" s="78">
        <f>'Type Data'!N32</f>
        <v>0.16607624529584428</v>
      </c>
      <c r="O64" s="77">
        <f>'Type Data'!O32</f>
        <v>254376754.29111102</v>
      </c>
      <c r="P64" s="76">
        <f>'Type Data'!P32</f>
        <v>36703026.595853329</v>
      </c>
      <c r="Q64" s="78">
        <f>'Type Data'!Q32</f>
        <v>0.16861486677545859</v>
      </c>
    </row>
    <row r="65" spans="2:17">
      <c r="B65" s="357"/>
      <c r="C65" s="151" t="s">
        <v>69</v>
      </c>
      <c r="D65" s="77">
        <f>'Type Data'!D33</f>
        <v>131037650.0915124</v>
      </c>
      <c r="E65" s="76">
        <f>'Type Data'!E33</f>
        <v>-418569.68839029968</v>
      </c>
      <c r="F65" s="78">
        <f>'Type Data'!F33</f>
        <v>-3.1840995358843531E-3</v>
      </c>
      <c r="G65" s="95">
        <f>'Type Data'!G33</f>
        <v>5.6106048622269888</v>
      </c>
      <c r="H65" s="81">
        <f>'Type Data'!H33</f>
        <v>-0.45411014075063427</v>
      </c>
      <c r="I65" s="178">
        <f>'Type Data'!I33</f>
        <v>3.3748983094232283</v>
      </c>
      <c r="J65" s="179">
        <f>'Type Data'!J33</f>
        <v>9.828370068382819E-2</v>
      </c>
      <c r="K65" s="78">
        <f>'Type Data'!K33</f>
        <v>2.9995502193540094E-2</v>
      </c>
      <c r="L65" s="79">
        <f>'Type Data'!L33</f>
        <v>442238743.76463771</v>
      </c>
      <c r="M65" s="80">
        <f>'Type Data'!M33</f>
        <v>11507373.62415123</v>
      </c>
      <c r="N65" s="78">
        <f>'Type Data'!N33</f>
        <v>2.6715893993042597E-2</v>
      </c>
      <c r="O65" s="77">
        <f>'Type Data'!O33</f>
        <v>230428902.79056659</v>
      </c>
      <c r="P65" s="76">
        <f>'Type Data'!P33</f>
        <v>-17550750.22732079</v>
      </c>
      <c r="Q65" s="78">
        <f>'Type Data'!Q33</f>
        <v>-7.0774960823317273E-2</v>
      </c>
    </row>
    <row r="66" spans="2:17" ht="15" thickBot="1">
      <c r="B66" s="360"/>
      <c r="C66" s="152" t="s">
        <v>70</v>
      </c>
      <c r="D66" s="144">
        <f>'Type Data'!D34</f>
        <v>7271263.8764901906</v>
      </c>
      <c r="E66" s="138">
        <f>'Type Data'!E34</f>
        <v>-138936.70842974447</v>
      </c>
      <c r="F66" s="140">
        <f>'Type Data'!F34</f>
        <v>-1.8749385639099489E-2</v>
      </c>
      <c r="G66" s="141">
        <f>'Type Data'!G34</f>
        <v>0.31133180754905637</v>
      </c>
      <c r="H66" s="142">
        <f>'Type Data'!H34</f>
        <v>-3.0536798878862015E-2</v>
      </c>
      <c r="I66" s="180">
        <f>'Type Data'!I34</f>
        <v>3.0680384180494364</v>
      </c>
      <c r="J66" s="181">
        <f>'Type Data'!J34</f>
        <v>-3.6278637055787044E-2</v>
      </c>
      <c r="K66" s="140">
        <f>'Type Data'!K34</f>
        <v>-1.16865115295246E-2</v>
      </c>
      <c r="L66" s="143">
        <f>'Type Data'!L34</f>
        <v>22308516.920846976</v>
      </c>
      <c r="M66" s="139">
        <f>'Type Data'!M34</f>
        <v>-695095.13667068258</v>
      </c>
      <c r="N66" s="140">
        <f>'Type Data'!N34</f>
        <v>-3.021678225718135E-2</v>
      </c>
      <c r="O66" s="144">
        <f>'Type Data'!O34</f>
        <v>29085055.505960763</v>
      </c>
      <c r="P66" s="138">
        <f>'Type Data'!P34</f>
        <v>-555746.83371897787</v>
      </c>
      <c r="Q66" s="140">
        <f>'Type Data'!Q34</f>
        <v>-1.8749385639099489E-2</v>
      </c>
    </row>
    <row r="67" spans="2:17" ht="15" thickBot="1">
      <c r="B67" s="94" t="s">
        <v>71</v>
      </c>
      <c r="C67" s="153" t="s">
        <v>72</v>
      </c>
      <c r="D67" s="137">
        <f>Granola!D10</f>
        <v>1088006.6167286416</v>
      </c>
      <c r="E67" s="131">
        <f>Granola!E10</f>
        <v>-166576.79383393843</v>
      </c>
      <c r="F67" s="133">
        <f>Granola!F10</f>
        <v>-0.13277458671260614</v>
      </c>
      <c r="G67" s="134">
        <f>Granola!G10</f>
        <v>4.6584895331149165E-2</v>
      </c>
      <c r="H67" s="135">
        <f>Granola!H10</f>
        <v>-1.1295141423786868E-2</v>
      </c>
      <c r="I67" s="184">
        <f>Granola!I10</f>
        <v>4.3745171001549927</v>
      </c>
      <c r="J67" s="185">
        <f>Granola!J10</f>
        <v>0.42529115237285842</v>
      </c>
      <c r="K67" s="133">
        <f>Granola!K10</f>
        <v>0.10768974933219504</v>
      </c>
      <c r="L67" s="136">
        <f>Granola!L10</f>
        <v>4759503.5499612214</v>
      </c>
      <c r="M67" s="132">
        <f>Granola!M10</f>
        <v>-195129.80868952628</v>
      </c>
      <c r="N67" s="133">
        <f>Granola!N10</f>
        <v>-3.9383299341177548E-2</v>
      </c>
      <c r="O67" s="137">
        <f>Granola!O10</f>
        <v>2998427.8051847061</v>
      </c>
      <c r="P67" s="131">
        <f>Granola!P10</f>
        <v>348548.27010398358</v>
      </c>
      <c r="Q67" s="133">
        <f>Granola!Q10</f>
        <v>0.13153362841204247</v>
      </c>
    </row>
    <row r="68" spans="2:17">
      <c r="B68" s="356" t="s">
        <v>73</v>
      </c>
      <c r="C68" s="154" t="s">
        <v>14</v>
      </c>
      <c r="D68" s="125">
        <f>'NB vs PL'!D17</f>
        <v>1949547432.580488</v>
      </c>
      <c r="E68" s="117">
        <f>'NB vs PL'!E17</f>
        <v>133886563.34023476</v>
      </c>
      <c r="F68" s="121">
        <f>'NB vs PL'!F17</f>
        <v>7.3739851757811128E-2</v>
      </c>
      <c r="G68" s="122">
        <f>'NB vs PL'!G17</f>
        <v>83.473263575311307</v>
      </c>
      <c r="H68" s="123">
        <f>'NB vs PL'!H17</f>
        <v>-0.29200620376242625</v>
      </c>
      <c r="I68" s="186">
        <f>'NB vs PL'!I17</f>
        <v>3.3764809964448368</v>
      </c>
      <c r="J68" s="187">
        <f>'NB vs PL'!J17</f>
        <v>8.9421672071813951E-2</v>
      </c>
      <c r="K68" s="121">
        <f>'NB vs PL'!K17</f>
        <v>2.7204155218242172E-2</v>
      </c>
      <c r="L68" s="124">
        <f>'NB vs PL'!L17</f>
        <v>6582609857.7758389</v>
      </c>
      <c r="M68" s="118">
        <f>'NB vs PL'!M17</f>
        <v>614424867.64043713</v>
      </c>
      <c r="N68" s="121">
        <f>'NB vs PL'!N17</f>
        <v>0.10295003734904294</v>
      </c>
      <c r="O68" s="125">
        <f>'NB vs PL'!O17</f>
        <v>2607655223.2445498</v>
      </c>
      <c r="P68" s="117">
        <f>'NB vs PL'!P17</f>
        <v>184016134.44401884</v>
      </c>
      <c r="Q68" s="121">
        <f>'NB vs PL'!Q17</f>
        <v>7.5925551495824903E-2</v>
      </c>
    </row>
    <row r="69" spans="2:17" ht="15" thickBot="1">
      <c r="B69" s="358"/>
      <c r="C69" s="155" t="s">
        <v>13</v>
      </c>
      <c r="D69" s="130">
        <f>'NB vs PL'!D18</f>
        <v>385987742.48971516</v>
      </c>
      <c r="E69" s="119">
        <f>'NB vs PL'!E18</f>
        <v>34090536.612444222</v>
      </c>
      <c r="F69" s="126">
        <f>'NB vs PL'!F18</f>
        <v>9.6876406072783E-2</v>
      </c>
      <c r="G69" s="127">
        <f>'NB vs PL'!G18</f>
        <v>16.526736424687211</v>
      </c>
      <c r="H69" s="128">
        <f>'NB vs PL'!H18</f>
        <v>0.29200620375882025</v>
      </c>
      <c r="I69" s="188">
        <f>'NB vs PL'!I18</f>
        <v>1.9478345197625817</v>
      </c>
      <c r="J69" s="189">
        <f>'NB vs PL'!J18</f>
        <v>7.0270374656709045E-2</v>
      </c>
      <c r="K69" s="126">
        <f>'NB vs PL'!K18</f>
        <v>3.7426350966425499E-2</v>
      </c>
      <c r="L69" s="129">
        <f>'NB vs PL'!L18</f>
        <v>751840249.0266974</v>
      </c>
      <c r="M69" s="120">
        <f>'NB vs PL'!M18</f>
        <v>91130672.508593917</v>
      </c>
      <c r="N69" s="126">
        <f>'NB vs PL'!N18</f>
        <v>0.13792848741325445</v>
      </c>
      <c r="O69" s="130">
        <f>'NB vs PL'!O18</f>
        <v>390079729.59210324</v>
      </c>
      <c r="P69" s="119">
        <f>'NB vs PL'!P18</f>
        <v>2004283.2166345119</v>
      </c>
      <c r="Q69" s="126">
        <f>'NB vs PL'!Q18</f>
        <v>5.1646741254929547E-3</v>
      </c>
    </row>
    <row r="70" spans="2:17">
      <c r="B70" s="359" t="s">
        <v>56</v>
      </c>
      <c r="C70" s="150" t="s">
        <v>63</v>
      </c>
      <c r="D70" s="116">
        <f>Package!D31</f>
        <v>1175834359.0813863</v>
      </c>
      <c r="E70" s="110">
        <f>Package!E31</f>
        <v>52451215.604486942</v>
      </c>
      <c r="F70" s="112">
        <f>Package!F31</f>
        <v>4.6690406482466078E-2</v>
      </c>
      <c r="G70" s="113">
        <f>Package!G31</f>
        <v>50.345392851812875</v>
      </c>
      <c r="H70" s="114">
        <f>Package!H31</f>
        <v>-1.4817372432372338</v>
      </c>
      <c r="I70" s="182">
        <f>Package!I31</f>
        <v>3.3777845808615776</v>
      </c>
      <c r="J70" s="183">
        <f>Package!J31</f>
        <v>0.10358151121796766</v>
      </c>
      <c r="K70" s="112">
        <f>Package!K31</f>
        <v>3.1635640494724199E-2</v>
      </c>
      <c r="L70" s="115">
        <f>Package!L31</f>
        <v>3971715167.7523623</v>
      </c>
      <c r="M70" s="111">
        <f>Package!M31</f>
        <v>293530630.99441051</v>
      </c>
      <c r="N70" s="112">
        <f>Package!N31</f>
        <v>7.9803127891222153E-2</v>
      </c>
      <c r="O70" s="116">
        <f>Package!O31</f>
        <v>2186607625.3992419</v>
      </c>
      <c r="P70" s="110">
        <f>Package!P31</f>
        <v>100461170.55229187</v>
      </c>
      <c r="Q70" s="112">
        <f>Package!Q31</f>
        <v>4.8156336444586868E-2</v>
      </c>
    </row>
    <row r="71" spans="2:17">
      <c r="B71" s="357"/>
      <c r="C71" s="151" t="s">
        <v>64</v>
      </c>
      <c r="D71" s="77">
        <f>Package!D32</f>
        <v>804287224.89852655</v>
      </c>
      <c r="E71" s="76">
        <f>Package!E32</f>
        <v>94909085.191341162</v>
      </c>
      <c r="F71" s="78">
        <f>Package!F32</f>
        <v>0.13379195083530118</v>
      </c>
      <c r="G71" s="95">
        <f>Package!G32</f>
        <v>34.436956183900733</v>
      </c>
      <c r="H71" s="81">
        <f>Package!H32</f>
        <v>1.7098912046273114</v>
      </c>
      <c r="I71" s="178">
        <f>Package!I32</f>
        <v>2.6356519559972935</v>
      </c>
      <c r="J71" s="179">
        <f>Package!J32</f>
        <v>7.1739902318520343E-2</v>
      </c>
      <c r="K71" s="78">
        <f>Package!K32</f>
        <v>2.7980640839683216E-2</v>
      </c>
      <c r="L71" s="79">
        <f>Package!L32</f>
        <v>2119821197.4874365</v>
      </c>
      <c r="M71" s="80">
        <f>Package!M32</f>
        <v>301038034.47595906</v>
      </c>
      <c r="N71" s="78">
        <f>Package!N32</f>
        <v>0.16551617619854739</v>
      </c>
      <c r="O71" s="77">
        <f>Package!O32</f>
        <v>420836477.93044531</v>
      </c>
      <c r="P71" s="76">
        <f>Package!P32</f>
        <v>49459749.890804112</v>
      </c>
      <c r="Q71" s="78">
        <f>Package!Q32</f>
        <v>0.1331794540597189</v>
      </c>
    </row>
    <row r="72" spans="2:17">
      <c r="B72" s="357"/>
      <c r="C72" s="151" t="s">
        <v>65</v>
      </c>
      <c r="D72" s="77">
        <f>Package!D33</f>
        <v>66552199.387994058</v>
      </c>
      <c r="E72" s="76">
        <f>Package!E33</f>
        <v>-1474159.2748875841</v>
      </c>
      <c r="F72" s="78">
        <f>Package!F33</f>
        <v>-2.1670412820316873E-2</v>
      </c>
      <c r="G72" s="95">
        <f>Package!G33</f>
        <v>2.8495481506071787</v>
      </c>
      <c r="H72" s="81">
        <f>Package!H33</f>
        <v>-0.28883874863171322</v>
      </c>
      <c r="I72" s="178">
        <f>Package!I33</f>
        <v>2.7801385975156347</v>
      </c>
      <c r="J72" s="179">
        <f>Package!J33</f>
        <v>-1.2016778720776777E-2</v>
      </c>
      <c r="K72" s="78">
        <f>Package!K33</f>
        <v>-4.3037643331204495E-3</v>
      </c>
      <c r="L72" s="79">
        <f>Package!L33</f>
        <v>185024338.26811868</v>
      </c>
      <c r="M72" s="80">
        <f>Package!M33</f>
        <v>-4915824.7982326746</v>
      </c>
      <c r="N72" s="78">
        <f>Package!N33</f>
        <v>-2.588091280365723E-2</v>
      </c>
      <c r="O72" s="77">
        <f>Package!O33</f>
        <v>50084083.597070582</v>
      </c>
      <c r="P72" s="76">
        <f>Package!P33</f>
        <v>221431.98898399621</v>
      </c>
      <c r="Q72" s="78">
        <f>Package!Q33</f>
        <v>4.440838620545502E-3</v>
      </c>
    </row>
    <row r="73" spans="2:17" ht="15" thickBot="1">
      <c r="B73" s="360"/>
      <c r="C73" s="152" t="s">
        <v>66</v>
      </c>
      <c r="D73" s="144">
        <f>Package!D34</f>
        <v>245756959.69800487</v>
      </c>
      <c r="E73" s="138">
        <f>Package!E34</f>
        <v>23401043.579412699</v>
      </c>
      <c r="F73" s="140">
        <f>Package!F34</f>
        <v>0.10524138052136151</v>
      </c>
      <c r="G73" s="141">
        <f>Package!G34</f>
        <v>10.522511599107652</v>
      </c>
      <c r="H73" s="142">
        <f>Package!H34</f>
        <v>0.26415134241460692</v>
      </c>
      <c r="I73" s="180">
        <f>Package!I34</f>
        <v>3.2586377940692248</v>
      </c>
      <c r="J73" s="181">
        <f>Package!J34</f>
        <v>0.17039711827315251</v>
      </c>
      <c r="K73" s="140">
        <f>Package!K34</f>
        <v>5.5176113574512235E-2</v>
      </c>
      <c r="L73" s="143">
        <f>Package!L34</f>
        <v>800832917.02746594</v>
      </c>
      <c r="M73" s="139">
        <f>Package!M34</f>
        <v>114144332.36613011</v>
      </c>
      <c r="N73" s="140">
        <f>Package!N34</f>
        <v>0.16622430446025885</v>
      </c>
      <c r="O73" s="144">
        <f>Package!O34</f>
        <v>254559770.01076186</v>
      </c>
      <c r="P73" s="138">
        <f>Package!P34</f>
        <v>36763851.108051002</v>
      </c>
      <c r="Q73" s="140">
        <f>Package!Q34</f>
        <v>0.16879954084205484</v>
      </c>
    </row>
    <row r="74" spans="2:17">
      <c r="B74" s="356" t="s">
        <v>74</v>
      </c>
      <c r="C74" s="156" t="s">
        <v>75</v>
      </c>
      <c r="D74" s="116">
        <f>Flavor!D94</f>
        <v>228883211.60000694</v>
      </c>
      <c r="E74" s="110">
        <f>Flavor!E94</f>
        <v>5609769.5976708829</v>
      </c>
      <c r="F74" s="112">
        <f>Flavor!F94</f>
        <v>2.5125109136859142E-2</v>
      </c>
      <c r="G74" s="113">
        <f>Flavor!G94</f>
        <v>9.8000327309616981</v>
      </c>
      <c r="H74" s="114">
        <f>Flavor!H94</f>
        <v>-0.50065745886101531</v>
      </c>
      <c r="I74" s="182">
        <f>Flavor!I94</f>
        <v>3.1139570467567599</v>
      </c>
      <c r="J74" s="183">
        <f>Flavor!J94</f>
        <v>4.08309976722534E-2</v>
      </c>
      <c r="K74" s="112">
        <f>Flavor!K94</f>
        <v>1.328647020008082E-2</v>
      </c>
      <c r="L74" s="115">
        <f>Flavor!L94</f>
        <v>712732489.64616013</v>
      </c>
      <c r="M74" s="111">
        <f>Flavor!M94</f>
        <v>26585058.960022449</v>
      </c>
      <c r="N74" s="112">
        <f>Flavor!N94</f>
        <v>3.8745403350760592E-2</v>
      </c>
      <c r="O74" s="116">
        <f>Flavor!O94</f>
        <v>309353899.43575448</v>
      </c>
      <c r="P74" s="110">
        <f>Flavor!P94</f>
        <v>-694291.39602893591</v>
      </c>
      <c r="Q74" s="112">
        <f>Flavor!Q94</f>
        <v>-2.2393015555624497E-3</v>
      </c>
    </row>
    <row r="75" spans="2:17">
      <c r="B75" s="357"/>
      <c r="C75" s="151" t="s">
        <v>76</v>
      </c>
      <c r="D75" s="77">
        <f>Flavor!D95</f>
        <v>291864682.37967414</v>
      </c>
      <c r="E75" s="76">
        <f>Flavor!E95</f>
        <v>6874111.2639678717</v>
      </c>
      <c r="F75" s="78">
        <f>Flavor!F95</f>
        <v>2.4120486642966794E-2</v>
      </c>
      <c r="G75" s="95">
        <f>Flavor!G95</f>
        <v>12.496693926731234</v>
      </c>
      <c r="H75" s="81">
        <f>Flavor!H95</f>
        <v>-0.65130770640887548</v>
      </c>
      <c r="I75" s="178">
        <f>Flavor!I95</f>
        <v>2.9444150226054848</v>
      </c>
      <c r="J75" s="179">
        <f>Flavor!J95</f>
        <v>0.10178586171196002</v>
      </c>
      <c r="K75" s="78">
        <f>Flavor!K95</f>
        <v>3.5806943484659681E-2</v>
      </c>
      <c r="L75" s="79">
        <f>Flavor!L95</f>
        <v>859370755.36669087</v>
      </c>
      <c r="M75" s="80">
        <f>Flavor!M95</f>
        <v>49248247.333484411</v>
      </c>
      <c r="N75" s="78">
        <f>Flavor!N95</f>
        <v>6.0791111029673738E-2</v>
      </c>
      <c r="O75" s="77">
        <f>Flavor!O95</f>
        <v>314246521.61214137</v>
      </c>
      <c r="P75" s="76">
        <f>Flavor!P95</f>
        <v>21902276.854757428</v>
      </c>
      <c r="Q75" s="78">
        <f>Flavor!Q95</f>
        <v>7.491947335215747E-2</v>
      </c>
    </row>
    <row r="76" spans="2:17">
      <c r="B76" s="357"/>
      <c r="C76" s="151" t="s">
        <v>77</v>
      </c>
      <c r="D76" s="77">
        <f>Flavor!D96</f>
        <v>430911011.35572708</v>
      </c>
      <c r="E76" s="76">
        <f>Flavor!E96</f>
        <v>35949055.779235244</v>
      </c>
      <c r="F76" s="78">
        <f>Flavor!F96</f>
        <v>9.1019034293476478E-2</v>
      </c>
      <c r="G76" s="95">
        <f>Flavor!G96</f>
        <v>18.450204302436507</v>
      </c>
      <c r="H76" s="81">
        <f>Flavor!H96</f>
        <v>0.22868765148884052</v>
      </c>
      <c r="I76" s="178">
        <f>Flavor!I96</f>
        <v>3.0941625071054846</v>
      </c>
      <c r="J76" s="179">
        <f>Flavor!J96</f>
        <v>7.3768948823139446E-2</v>
      </c>
      <c r="K76" s="78">
        <f>Flavor!K96</f>
        <v>2.4423621425378354E-2</v>
      </c>
      <c r="L76" s="79">
        <f>Flavor!L96</f>
        <v>1333308695.2357965</v>
      </c>
      <c r="M76" s="80">
        <f>Flavor!M96</f>
        <v>140368148.84596276</v>
      </c>
      <c r="N76" s="78">
        <f>Flavor!N96</f>
        <v>0.11766567015494225</v>
      </c>
      <c r="O76" s="77">
        <f>Flavor!O96</f>
        <v>410919829.81262255</v>
      </c>
      <c r="P76" s="76">
        <f>Flavor!P96</f>
        <v>30334621.153192222</v>
      </c>
      <c r="Q76" s="78">
        <f>Flavor!Q96</f>
        <v>7.970520257485203E-2</v>
      </c>
    </row>
    <row r="77" spans="2:17">
      <c r="B77" s="357"/>
      <c r="C77" s="151" t="s">
        <v>78</v>
      </c>
      <c r="D77" s="77">
        <f>Flavor!D97</f>
        <v>57735268.520815864</v>
      </c>
      <c r="E77" s="76">
        <f>Flavor!E97</f>
        <v>7457184.1008019447</v>
      </c>
      <c r="F77" s="78">
        <f>Flavor!F97</f>
        <v>0.14831877918231715</v>
      </c>
      <c r="G77" s="95">
        <f>Flavor!G97</f>
        <v>2.4720359229477054</v>
      </c>
      <c r="H77" s="81">
        <f>Flavor!H97</f>
        <v>0.15246326664003318</v>
      </c>
      <c r="I77" s="178">
        <f>Flavor!I97</f>
        <v>3.5718997987660384</v>
      </c>
      <c r="J77" s="179">
        <f>Flavor!J97</f>
        <v>0.10129483048926868</v>
      </c>
      <c r="K77" s="78">
        <f>Flavor!K97</f>
        <v>2.9186505354299588E-2</v>
      </c>
      <c r="L77" s="79">
        <f>Flavor!L97</f>
        <v>206224594.01120538</v>
      </c>
      <c r="M77" s="80">
        <f>Flavor!M97</f>
        <v>31729224.427666217</v>
      </c>
      <c r="N77" s="78">
        <f>Flavor!N97</f>
        <v>0.1818341913793646</v>
      </c>
      <c r="O77" s="77">
        <f>Flavor!O97</f>
        <v>80475431.494195715</v>
      </c>
      <c r="P77" s="76">
        <f>Flavor!P97</f>
        <v>11499028.180014774</v>
      </c>
      <c r="Q77" s="78">
        <f>Flavor!Q97</f>
        <v>0.16670959382497516</v>
      </c>
    </row>
    <row r="78" spans="2:17">
      <c r="B78" s="357"/>
      <c r="C78" s="151" t="s">
        <v>79</v>
      </c>
      <c r="D78" s="77">
        <f>Flavor!D98</f>
        <v>453793446.12108821</v>
      </c>
      <c r="E78" s="76">
        <f>Flavor!E98</f>
        <v>60901385.056062102</v>
      </c>
      <c r="F78" s="78">
        <f>Flavor!F98</f>
        <v>0.15500792989039944</v>
      </c>
      <c r="G78" s="95">
        <f>Flavor!G98</f>
        <v>19.429955539309784</v>
      </c>
      <c r="H78" s="81">
        <f>Flavor!H98</f>
        <v>1.3039331930004643</v>
      </c>
      <c r="I78" s="178">
        <f>Flavor!I98</f>
        <v>2.8771768682382075</v>
      </c>
      <c r="J78" s="179">
        <f>Flavor!J98</f>
        <v>6.7200343246535788E-2</v>
      </c>
      <c r="K78" s="78">
        <f>Flavor!K98</f>
        <v>2.3914912686587287E-2</v>
      </c>
      <c r="L78" s="79">
        <f>Flavor!L98</f>
        <v>1305644006.1376963</v>
      </c>
      <c r="M78" s="80">
        <f>Flavor!M98</f>
        <v>201626537.6893785</v>
      </c>
      <c r="N78" s="78">
        <f>Flavor!N98</f>
        <v>0.18262984368604418</v>
      </c>
      <c r="O78" s="77">
        <f>Flavor!O98</f>
        <v>323018055.97776043</v>
      </c>
      <c r="P78" s="76">
        <f>Flavor!P98</f>
        <v>41381170.113207281</v>
      </c>
      <c r="Q78" s="78">
        <f>Flavor!Q98</f>
        <v>0.14693093195579721</v>
      </c>
    </row>
    <row r="79" spans="2:17">
      <c r="B79" s="357"/>
      <c r="C79" s="151" t="s">
        <v>80</v>
      </c>
      <c r="D79" s="77">
        <f>Flavor!D99</f>
        <v>102133319.42609254</v>
      </c>
      <c r="E79" s="76">
        <f>Flavor!E99</f>
        <v>3080975.3594662994</v>
      </c>
      <c r="F79" s="78">
        <f>Flavor!F99</f>
        <v>3.1104517399345163E-2</v>
      </c>
      <c r="G79" s="95">
        <f>Flavor!G99</f>
        <v>4.3730156803577582</v>
      </c>
      <c r="H79" s="81">
        <f>Flavor!H99</f>
        <v>-0.19675087878081499</v>
      </c>
      <c r="I79" s="178">
        <f>Flavor!I99</f>
        <v>3.1045239504323527</v>
      </c>
      <c r="J79" s="179">
        <f>Flavor!J99</f>
        <v>0.13639415784576858</v>
      </c>
      <c r="K79" s="78">
        <f>Flavor!K99</f>
        <v>4.5952895384304457E-2</v>
      </c>
      <c r="L79" s="79">
        <f>Flavor!L99</f>
        <v>317075336.29546213</v>
      </c>
      <c r="M79" s="80">
        <f>Flavor!M99</f>
        <v>23075122.845771849</v>
      </c>
      <c r="N79" s="78">
        <f>Flavor!N99</f>
        <v>7.8486755417681006E-2</v>
      </c>
      <c r="O79" s="77">
        <f>Flavor!O99</f>
        <v>204731217.88932621</v>
      </c>
      <c r="P79" s="76">
        <f>Flavor!P99</f>
        <v>10222616.872190863</v>
      </c>
      <c r="Q79" s="78">
        <f>Flavor!Q99</f>
        <v>5.2556117409380244E-2</v>
      </c>
    </row>
    <row r="80" spans="2:17">
      <c r="B80" s="357"/>
      <c r="C80" s="151" t="s">
        <v>81</v>
      </c>
      <c r="D80" s="77">
        <f>Flavor!D100</f>
        <v>12038025.280707045</v>
      </c>
      <c r="E80" s="76">
        <f>Flavor!E100</f>
        <v>2188030.6113104671</v>
      </c>
      <c r="F80" s="78">
        <f>Flavor!F100</f>
        <v>0.22213520765737718</v>
      </c>
      <c r="G80" s="95">
        <f>Flavor!G100</f>
        <v>0.51542898643541157</v>
      </c>
      <c r="H80" s="81">
        <f>Flavor!H100</f>
        <v>6.1000808363978531E-2</v>
      </c>
      <c r="I80" s="178">
        <f>Flavor!I100</f>
        <v>3.7805248424072158</v>
      </c>
      <c r="J80" s="179">
        <f>Flavor!J100</f>
        <v>0.25205474601175215</v>
      </c>
      <c r="K80" s="78">
        <f>Flavor!K100</f>
        <v>7.1434570543545392E-2</v>
      </c>
      <c r="L80" s="79">
        <f>Flavor!L100</f>
        <v>45510053.627239078</v>
      </c>
      <c r="M80" s="80">
        <f>Flavor!M100</f>
        <v>10754641.986618534</v>
      </c>
      <c r="N80" s="78">
        <f>Flavor!N100</f>
        <v>0.30943791136252857</v>
      </c>
      <c r="O80" s="77">
        <f>Flavor!O100</f>
        <v>21971459.439912785</v>
      </c>
      <c r="P80" s="76">
        <f>Flavor!P100</f>
        <v>4121143.7513817027</v>
      </c>
      <c r="Q80" s="78">
        <f>Flavor!Q100</f>
        <v>0.23087231751478537</v>
      </c>
    </row>
    <row r="81" spans="2:17">
      <c r="B81" s="357"/>
      <c r="C81" s="151" t="s">
        <v>82</v>
      </c>
      <c r="D81" s="77">
        <f>Flavor!D101</f>
        <v>71409767.20428507</v>
      </c>
      <c r="E81" s="76">
        <f>Flavor!E101</f>
        <v>-2354131.671675384</v>
      </c>
      <c r="F81" s="78">
        <f>Flavor!F101</f>
        <v>-3.1914414877039422E-2</v>
      </c>
      <c r="G81" s="95">
        <f>Flavor!G101</f>
        <v>3.0575333639382039</v>
      </c>
      <c r="H81" s="81">
        <f>Flavor!H101</f>
        <v>-0.34555418064639021</v>
      </c>
      <c r="I81" s="178">
        <f>Flavor!I101</f>
        <v>3.3331695729560438</v>
      </c>
      <c r="J81" s="179">
        <f>Flavor!J101</f>
        <v>9.1758040133310459E-2</v>
      </c>
      <c r="K81" s="78">
        <f>Flavor!K101</f>
        <v>2.8308050120807827E-2</v>
      </c>
      <c r="L81" s="79">
        <f>Flavor!L101</f>
        <v>238020863.25719738</v>
      </c>
      <c r="M81" s="80">
        <f>Flavor!M101</f>
        <v>-1078289.2653107047</v>
      </c>
      <c r="N81" s="78">
        <f>Flavor!N101</f>
        <v>-4.5097996121470892E-3</v>
      </c>
      <c r="O81" s="77">
        <f>Flavor!O101</f>
        <v>143364861.31631976</v>
      </c>
      <c r="P81" s="76">
        <f>Flavor!P101</f>
        <v>-9359017.3827710152</v>
      </c>
      <c r="Q81" s="78">
        <f>Flavor!Q101</f>
        <v>-6.1280642310106104E-2</v>
      </c>
    </row>
    <row r="82" spans="2:17">
      <c r="B82" s="357"/>
      <c r="C82" s="151" t="s">
        <v>83</v>
      </c>
      <c r="D82" s="77">
        <f>Flavor!D102</f>
        <v>25894484.657390643</v>
      </c>
      <c r="E82" s="76">
        <f>Flavor!E102</f>
        <v>-1757773.3624609746</v>
      </c>
      <c r="F82" s="78">
        <f>Flavor!F102</f>
        <v>-6.3567082340945366E-2</v>
      </c>
      <c r="G82" s="95">
        <f>Flavor!G102</f>
        <v>1.1087173909342598</v>
      </c>
      <c r="H82" s="81">
        <f>Flavor!H102</f>
        <v>-0.16701581027894963</v>
      </c>
      <c r="I82" s="178">
        <f>Flavor!I102</f>
        <v>2.6607475076151319</v>
      </c>
      <c r="J82" s="179">
        <f>Flavor!J102</f>
        <v>5.7856722623476298E-2</v>
      </c>
      <c r="K82" s="78">
        <f>Flavor!K102</f>
        <v>2.2227871778977379E-2</v>
      </c>
      <c r="L82" s="79">
        <f>Flavor!L102</f>
        <v>68898685.513130426</v>
      </c>
      <c r="M82" s="80">
        <f>Flavor!M102</f>
        <v>-3077122.0709529519</v>
      </c>
      <c r="N82" s="78">
        <f>Flavor!N102</f>
        <v>-4.2752171517606172E-2</v>
      </c>
      <c r="O82" s="77">
        <f>Flavor!O102</f>
        <v>24928783.973634575</v>
      </c>
      <c r="P82" s="76">
        <f>Flavor!P102</f>
        <v>-1039961.2521119937</v>
      </c>
      <c r="Q82" s="78">
        <f>Flavor!Q102</f>
        <v>-4.0046650043026717E-2</v>
      </c>
    </row>
    <row r="83" spans="2:17">
      <c r="B83" s="357"/>
      <c r="C83" s="151" t="s">
        <v>84</v>
      </c>
      <c r="D83" s="77">
        <f>Flavor!D103</f>
        <v>36995765.303402379</v>
      </c>
      <c r="E83" s="76">
        <f>Flavor!E103</f>
        <v>-1555535.6456776485</v>
      </c>
      <c r="F83" s="78">
        <f>Flavor!F103</f>
        <v>-4.0349757527826546E-2</v>
      </c>
      <c r="G83" s="95">
        <f>Flavor!G103</f>
        <v>1.5840380268428105</v>
      </c>
      <c r="H83" s="81">
        <f>Flavor!H103</f>
        <v>-0.19452105268684061</v>
      </c>
      <c r="I83" s="178">
        <f>Flavor!I103</f>
        <v>3.2280293074961777</v>
      </c>
      <c r="J83" s="179">
        <f>Flavor!J103</f>
        <v>5.1691857701661181E-2</v>
      </c>
      <c r="K83" s="78">
        <f>Flavor!K103</f>
        <v>1.6274044719337119E-2</v>
      </c>
      <c r="L83" s="79">
        <f>Flavor!L103</f>
        <v>119423414.6526331</v>
      </c>
      <c r="M83" s="80">
        <f>Flavor!M103</f>
        <v>-3028526.2902286798</v>
      </c>
      <c r="N83" s="78">
        <f>Flavor!N103</f>
        <v>-2.4732366566911693E-2</v>
      </c>
      <c r="O83" s="77">
        <f>Flavor!O103</f>
        <v>77362280.874382406</v>
      </c>
      <c r="P83" s="76">
        <f>Flavor!P103</f>
        <v>-5540289.0021741241</v>
      </c>
      <c r="Q83" s="78">
        <f>Flavor!Q103</f>
        <v>-6.6828917492228745E-2</v>
      </c>
    </row>
    <row r="84" spans="2:17">
      <c r="B84" s="357"/>
      <c r="C84" s="151" t="s">
        <v>85</v>
      </c>
      <c r="D84" s="77">
        <f>Flavor!D104</f>
        <v>8785920.9594018981</v>
      </c>
      <c r="E84" s="76">
        <f>Flavor!E104</f>
        <v>3337975.5879283641</v>
      </c>
      <c r="F84" s="78">
        <f>Flavor!F104</f>
        <v>0.61270357177343071</v>
      </c>
      <c r="G84" s="95">
        <f>Flavor!G104</f>
        <v>0.37618448453201625</v>
      </c>
      <c r="H84" s="81">
        <f>Flavor!H104</f>
        <v>0.12484425821866746</v>
      </c>
      <c r="I84" s="178">
        <f>Flavor!I104</f>
        <v>3.4709285426779131</v>
      </c>
      <c r="J84" s="179">
        <f>Flavor!J104</f>
        <v>0.21012938665506953</v>
      </c>
      <c r="K84" s="78">
        <f>Flavor!K104</f>
        <v>6.4441069995663805E-2</v>
      </c>
      <c r="L84" s="79">
        <f>Flavor!L104</f>
        <v>30495303.831700161</v>
      </c>
      <c r="M84" s="80">
        <f>Flavor!M104</f>
        <v>12730648.162340704</v>
      </c>
      <c r="N84" s="78">
        <f>Flavor!N104</f>
        <v>0.71662791552433935</v>
      </c>
      <c r="O84" s="77">
        <f>Flavor!O104</f>
        <v>14942618.534339402</v>
      </c>
      <c r="P84" s="76">
        <f>Flavor!P104</f>
        <v>7031035.1857592165</v>
      </c>
      <c r="Q84" s="78">
        <f>Flavor!Q104</f>
        <v>0.88870139844017537</v>
      </c>
    </row>
    <row r="85" spans="2:17">
      <c r="B85" s="357"/>
      <c r="C85" s="151" t="s">
        <v>86</v>
      </c>
      <c r="D85" s="77">
        <f>Flavor!D105</f>
        <v>28842016.828896601</v>
      </c>
      <c r="E85" s="76">
        <f>Flavor!E105</f>
        <v>1175601.4008411579</v>
      </c>
      <c r="F85" s="78">
        <f>Flavor!F105</f>
        <v>4.2492002764081459E-2</v>
      </c>
      <c r="G85" s="95">
        <f>Flavor!G105</f>
        <v>1.2349211065951602</v>
      </c>
      <c r="H85" s="81">
        <f>Flavor!H105</f>
        <v>-4.1465244739669727E-2</v>
      </c>
      <c r="I85" s="178">
        <f>Flavor!I105</f>
        <v>2.976822196086029</v>
      </c>
      <c r="J85" s="179">
        <f>Flavor!J105</f>
        <v>0.14460178603068341</v>
      </c>
      <c r="K85" s="78">
        <f>Flavor!K105</f>
        <v>5.1055979088808871E-2</v>
      </c>
      <c r="L85" s="79">
        <f>Flavor!L105</f>
        <v>85857555.876146182</v>
      </c>
      <c r="M85" s="80">
        <f>Flavor!M105</f>
        <v>7500169.4277374595</v>
      </c>
      <c r="N85" s="78">
        <f>Flavor!N105</f>
        <v>9.5717452657454891E-2</v>
      </c>
      <c r="O85" s="77">
        <f>Flavor!O105</f>
        <v>50404522.289198041</v>
      </c>
      <c r="P85" s="76">
        <f>Flavor!P105</f>
        <v>3155374.3449686617</v>
      </c>
      <c r="Q85" s="78">
        <f>Flavor!Q105</f>
        <v>6.6781613685248112E-2</v>
      </c>
    </row>
    <row r="86" spans="2:17" ht="15" thickBot="1">
      <c r="B86" s="358"/>
      <c r="C86" s="157" t="s">
        <v>87</v>
      </c>
      <c r="D86" s="144">
        <f>Flavor!D106</f>
        <v>18554540.049792692</v>
      </c>
      <c r="E86" s="138">
        <f>Flavor!E106</f>
        <v>3994157.6405045576</v>
      </c>
      <c r="F86" s="140">
        <f>Flavor!F106</f>
        <v>0.27431680901160027</v>
      </c>
      <c r="G86" s="141">
        <f>Flavor!G106</f>
        <v>0.79444489844751276</v>
      </c>
      <c r="H86" s="142">
        <f>Flavor!H106</f>
        <v>0.12270361610613922</v>
      </c>
      <c r="I86" s="180">
        <f>Flavor!I106</f>
        <v>2.9527970246699629</v>
      </c>
      <c r="J86" s="181">
        <f>Flavor!J106</f>
        <v>0.34462625501659838</v>
      </c>
      <c r="K86" s="140">
        <f>Flavor!K106</f>
        <v>0.13213331696927211</v>
      </c>
      <c r="L86" s="143">
        <f>Flavor!L106</f>
        <v>54787790.653147526</v>
      </c>
      <c r="M86" s="139">
        <f>Flavor!M106</f>
        <v>16811826.858267181</v>
      </c>
      <c r="N86" s="140">
        <f>Flavor!N106</f>
        <v>0.44269651585600134</v>
      </c>
      <c r="O86" s="144">
        <f>Flavor!O106</f>
        <v>44583413.89372243</v>
      </c>
      <c r="P86" s="138">
        <f>Flavor!P106</f>
        <v>11056922.749594819</v>
      </c>
      <c r="Q86" s="140">
        <f>Flavor!Q106</f>
        <v>0.32979659881679901</v>
      </c>
    </row>
    <row r="87" spans="2:17">
      <c r="B87" s="359" t="s">
        <v>88</v>
      </c>
      <c r="C87" s="221" t="s">
        <v>137</v>
      </c>
      <c r="D87" s="116">
        <f>Fat!D31</f>
        <v>577737177.64471519</v>
      </c>
      <c r="E87" s="110">
        <f>Fat!E31</f>
        <v>62209844.073889613</v>
      </c>
      <c r="F87" s="112">
        <f>Fat!F31</f>
        <v>0.12067225154288144</v>
      </c>
      <c r="G87" s="113">
        <f>Fat!G31</f>
        <v>24.736821941777894</v>
      </c>
      <c r="H87" s="114">
        <f>Fat!H31</f>
        <v>0.95303780751035561</v>
      </c>
      <c r="I87" s="182">
        <f>Fat!I31</f>
        <v>3.4157595569124561</v>
      </c>
      <c r="J87" s="183">
        <f>Fat!J31</f>
        <v>0.11728154444330308</v>
      </c>
      <c r="K87" s="112">
        <f>Fat!K31</f>
        <v>3.5556260796630025E-2</v>
      </c>
      <c r="L87" s="115">
        <f>Fat!L31</f>
        <v>1973411285.9235654</v>
      </c>
      <c r="M87" s="111">
        <f>Fat!M31</f>
        <v>272955711.31334662</v>
      </c>
      <c r="N87" s="112">
        <f>Fat!N31</f>
        <v>0.1605191663862868</v>
      </c>
      <c r="O87" s="116">
        <f>Fat!O31</f>
        <v>692982175.48266494</v>
      </c>
      <c r="P87" s="110">
        <f>Fat!P31</f>
        <v>82939641.64884603</v>
      </c>
      <c r="Q87" s="112">
        <f>Fat!Q31</f>
        <v>0.13595714568886033</v>
      </c>
    </row>
    <row r="88" spans="2:17">
      <c r="B88" s="357"/>
      <c r="C88" s="222" t="s">
        <v>90</v>
      </c>
      <c r="D88" s="77">
        <f>Fat!D32</f>
        <v>60451736.145792916</v>
      </c>
      <c r="E88" s="76">
        <f>Fat!E32</f>
        <v>9068592.284525536</v>
      </c>
      <c r="F88" s="78">
        <f>Fat!F32</f>
        <v>0.17648963459710457</v>
      </c>
      <c r="G88" s="95">
        <f>Fat!G32</f>
        <v>2.5883462082293378</v>
      </c>
      <c r="H88" s="81">
        <f>Fat!H32</f>
        <v>0.21779178336196736</v>
      </c>
      <c r="I88" s="178">
        <f>Fat!I32</f>
        <v>3.736502299031764</v>
      </c>
      <c r="J88" s="179">
        <f>Fat!J32</f>
        <v>0.17739377949253088</v>
      </c>
      <c r="K88" s="78">
        <f>Fat!K32</f>
        <v>4.9842194616616105E-2</v>
      </c>
      <c r="L88" s="79">
        <f>Fat!L32</f>
        <v>225878051.08921683</v>
      </c>
      <c r="M88" s="80">
        <f>Fat!M32</f>
        <v>42999866.011870056</v>
      </c>
      <c r="N88" s="78">
        <f>Fat!N32</f>
        <v>0.23512845992912512</v>
      </c>
      <c r="O88" s="77">
        <f>Fat!O32</f>
        <v>96180599.379775465</v>
      </c>
      <c r="P88" s="76">
        <f>Fat!P32</f>
        <v>22291731.595684022</v>
      </c>
      <c r="Q88" s="78">
        <f>Fat!Q32</f>
        <v>0.30169269423402256</v>
      </c>
    </row>
    <row r="89" spans="2:17">
      <c r="B89" s="357"/>
      <c r="C89" s="222" t="s">
        <v>53</v>
      </c>
      <c r="D89" s="77">
        <f>Fat!D33</f>
        <v>875361948.33537018</v>
      </c>
      <c r="E89" s="76">
        <f>Fat!E33</f>
        <v>34567180.808925033</v>
      </c>
      <c r="F89" s="78">
        <f>Fat!F33</f>
        <v>4.1112507051654319E-2</v>
      </c>
      <c r="G89" s="95">
        <f>Fat!G33</f>
        <v>37.48014406629715</v>
      </c>
      <c r="H89" s="81">
        <f>Fat!H33</f>
        <v>-1.3098093461794917</v>
      </c>
      <c r="I89" s="178">
        <f>Fat!I33</f>
        <v>2.944851546047861</v>
      </c>
      <c r="J89" s="179">
        <f>Fat!J33</f>
        <v>3.4462771877243004E-2</v>
      </c>
      <c r="K89" s="78">
        <f>Fat!K33</f>
        <v>1.184129494420001E-2</v>
      </c>
      <c r="L89" s="79">
        <f>Fat!L33</f>
        <v>2577810986.9068828</v>
      </c>
      <c r="M89" s="80">
        <f>Fat!M33</f>
        <v>130771334.11652231</v>
      </c>
      <c r="N89" s="78">
        <f>Fat!N33</f>
        <v>5.3440627317748485E-2</v>
      </c>
      <c r="O89" s="77">
        <f>Fat!O33</f>
        <v>1256185409.532541</v>
      </c>
      <c r="P89" s="76">
        <f>Fat!P33</f>
        <v>53087354.360232592</v>
      </c>
      <c r="Q89" s="78">
        <f>Fat!Q33</f>
        <v>4.4125542495893559E-2</v>
      </c>
    </row>
    <row r="90" spans="2:17" ht="15" thickBot="1">
      <c r="B90" s="360"/>
      <c r="C90" s="223" t="s">
        <v>15</v>
      </c>
      <c r="D90" s="109">
        <f>Fat!D34</f>
        <v>821274782.51030827</v>
      </c>
      <c r="E90" s="103">
        <f>Fat!E34</f>
        <v>62686381.659289122</v>
      </c>
      <c r="F90" s="105">
        <f>Fat!F34</f>
        <v>8.2635565728351068E-2</v>
      </c>
      <c r="G90" s="106">
        <f>Fat!G34</f>
        <v>35.164308004293268</v>
      </c>
      <c r="H90" s="107">
        <f>Fat!H34</f>
        <v>0.16693425180892518</v>
      </c>
      <c r="I90" s="190">
        <f>Fat!I34</f>
        <v>3.1099926303611931</v>
      </c>
      <c r="J90" s="191">
        <f>Fat!J34</f>
        <v>8.5708126333184254E-2</v>
      </c>
      <c r="K90" s="105">
        <f>Fat!K34</f>
        <v>2.8339968087999198E-2</v>
      </c>
      <c r="L90" s="108">
        <f>Fat!L34</f>
        <v>2554158521.1085505</v>
      </c>
      <c r="M90" s="104">
        <f>Fat!M34</f>
        <v>259971375.47942591</v>
      </c>
      <c r="N90" s="105">
        <f>Fat!N34</f>
        <v>0.11331742311202564</v>
      </c>
      <c r="O90" s="109">
        <f>Fat!O34</f>
        <v>951572273.33893251</v>
      </c>
      <c r="P90" s="103">
        <f>Fat!P34</f>
        <v>28505063.903480172</v>
      </c>
      <c r="Q90" s="105">
        <f>Fat!Q34</f>
        <v>3.0880810857655601E-2</v>
      </c>
    </row>
    <row r="91" spans="2:17" ht="15" hidden="1" thickBot="1">
      <c r="B91" s="356" t="s">
        <v>91</v>
      </c>
      <c r="C91" s="154" t="s">
        <v>92</v>
      </c>
      <c r="D91" s="125">
        <f>Organic!D10</f>
        <v>137673301.30194259</v>
      </c>
      <c r="E91" s="117">
        <f>Organic!E10</f>
        <v>8366814.6169619858</v>
      </c>
      <c r="F91" s="121">
        <f>Organic!F10</f>
        <v>6.4705296938005974E-2</v>
      </c>
      <c r="G91" s="122">
        <f>Organic!G10</f>
        <v>5.8947218081526982</v>
      </c>
      <c r="H91" s="123">
        <f>Organic!H10</f>
        <v>-7.0815547886651231E-2</v>
      </c>
      <c r="I91" s="186">
        <f>Organic!I10</f>
        <v>3.5863348252004874</v>
      </c>
      <c r="J91" s="187">
        <f>Organic!J10</f>
        <v>0.10841618474225889</v>
      </c>
      <c r="K91" s="121">
        <f>Organic!K10</f>
        <v>3.1172720224408316E-2</v>
      </c>
      <c r="L91" s="124">
        <f>Organic!L10</f>
        <v>493742554.95947629</v>
      </c>
      <c r="M91" s="118">
        <f>Organic!M10</f>
        <v>44025114.585618556</v>
      </c>
      <c r="N91" s="121">
        <f>Organic!N10</f>
        <v>9.7895057280900047E-2</v>
      </c>
      <c r="O91" s="125">
        <f>Organic!O10</f>
        <v>103873238.14571646</v>
      </c>
      <c r="P91" s="117">
        <f>Organic!P10</f>
        <v>7207243.6682745814</v>
      </c>
      <c r="Q91" s="121">
        <f>Organic!Q10</f>
        <v>7.4558211574148492E-2</v>
      </c>
    </row>
    <row r="92" spans="2:17" hidden="1">
      <c r="B92" s="357"/>
      <c r="C92" s="158" t="s">
        <v>93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8"/>
      <c r="C93" s="155" t="s">
        <v>94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9" t="s">
        <v>57</v>
      </c>
      <c r="C94" s="150" t="s">
        <v>95</v>
      </c>
      <c r="D94" s="116">
        <f>Size!D52</f>
        <v>588479756.51389122</v>
      </c>
      <c r="E94" s="110">
        <f>Size!E52</f>
        <v>14871142.889487028</v>
      </c>
      <c r="F94" s="112">
        <f>Size!F52</f>
        <v>2.5925592008673306E-2</v>
      </c>
      <c r="G94" s="113">
        <f>Size!G52</f>
        <v>25.196784137331335</v>
      </c>
      <c r="H94" s="114">
        <f>Size!H52</f>
        <v>-1.2665720333362316</v>
      </c>
      <c r="I94" s="182">
        <f>Size!I52</f>
        <v>3.6445946889437901</v>
      </c>
      <c r="J94" s="183">
        <f>Size!J52</f>
        <v>0.1559116583303326</v>
      </c>
      <c r="K94" s="112">
        <f>Size!K52</f>
        <v>4.4690691863432705E-2</v>
      </c>
      <c r="L94" s="115">
        <f>Size!L52</f>
        <v>2144770195.1414628</v>
      </c>
      <c r="M94" s="111">
        <f>Size!M52</f>
        <v>143631558.57629251</v>
      </c>
      <c r="N94" s="112">
        <f>Size!N52</f>
        <v>7.1774916515942713E-2</v>
      </c>
      <c r="O94" s="116">
        <f>Size!O52</f>
        <v>1750358483.1830611</v>
      </c>
      <c r="P94" s="110">
        <f>Size!P52</f>
        <v>53152751.287176132</v>
      </c>
      <c r="Q94" s="112">
        <f>Size!Q52</f>
        <v>3.1317800952628871E-2</v>
      </c>
    </row>
    <row r="95" spans="2:17">
      <c r="B95" s="357"/>
      <c r="C95" s="151" t="s">
        <v>96</v>
      </c>
      <c r="D95" s="77">
        <f>Size!D53</f>
        <v>263998773.74307978</v>
      </c>
      <c r="E95" s="76">
        <f>Size!E53</f>
        <v>-7621760.6923587918</v>
      </c>
      <c r="F95" s="78">
        <f>Size!F53</f>
        <v>-2.8060325807842804E-2</v>
      </c>
      <c r="G95" s="95">
        <f>Size!G53</f>
        <v>11.30356658983483</v>
      </c>
      <c r="H95" s="81">
        <f>Size!H53</f>
        <v>-1.2276102009285363</v>
      </c>
      <c r="I95" s="178">
        <f>Size!I53</f>
        <v>3.3262713228777763</v>
      </c>
      <c r="J95" s="179">
        <f>Size!J53</f>
        <v>3.1653016250301036E-2</v>
      </c>
      <c r="K95" s="78">
        <f>Size!K53</f>
        <v>9.607491158119175E-3</v>
      </c>
      <c r="L95" s="79">
        <f>Size!L53</f>
        <v>878131550.37650478</v>
      </c>
      <c r="M95" s="80">
        <f>Size!M53</f>
        <v>-16754434.830429673</v>
      </c>
      <c r="N95" s="78">
        <f>Size!N53</f>
        <v>-1.8722423981816363E-2</v>
      </c>
      <c r="O95" s="77">
        <f>Size!O53</f>
        <v>191885967.31923443</v>
      </c>
      <c r="P95" s="76">
        <f>Size!P53</f>
        <v>-5569931.7237473726</v>
      </c>
      <c r="Q95" s="78">
        <f>Size!Q53</f>
        <v>-2.8208484784417207E-2</v>
      </c>
    </row>
    <row r="96" spans="2:17">
      <c r="B96" s="357"/>
      <c r="C96" s="151" t="s">
        <v>97</v>
      </c>
      <c r="D96" s="77">
        <f>Size!D54</f>
        <v>435646618.93847716</v>
      </c>
      <c r="E96" s="76">
        <f>Size!E54</f>
        <v>28718992.735871553</v>
      </c>
      <c r="F96" s="78">
        <f>Size!F54</f>
        <v>7.0575185577527302E-2</v>
      </c>
      <c r="G96" s="95">
        <f>Size!G54</f>
        <v>18.652967576280489</v>
      </c>
      <c r="H96" s="81">
        <f>Size!H54</f>
        <v>-0.12058367819055249</v>
      </c>
      <c r="I96" s="178">
        <f>Size!I54</f>
        <v>3.1276944113963832</v>
      </c>
      <c r="J96" s="179">
        <f>Size!J54</f>
        <v>6.1346411969533499E-2</v>
      </c>
      <c r="K96" s="78">
        <f>Size!K54</f>
        <v>2.0006343696475463E-2</v>
      </c>
      <c r="L96" s="79">
        <f>Size!L54</f>
        <v>1362569495.3976047</v>
      </c>
      <c r="M96" s="80">
        <f>Size!M54</f>
        <v>114787782.87972808</v>
      </c>
      <c r="N96" s="78">
        <f>Size!N54</f>
        <v>9.1993480693109253E-2</v>
      </c>
      <c r="O96" s="77">
        <f>Size!O54</f>
        <v>293106608.56105232</v>
      </c>
      <c r="P96" s="76">
        <f>Size!P54</f>
        <v>20893449.097309947</v>
      </c>
      <c r="Q96" s="78">
        <f>Size!Q54</f>
        <v>7.6754000939814465E-2</v>
      </c>
    </row>
    <row r="97" spans="2:17">
      <c r="B97" s="357"/>
      <c r="C97" s="151" t="s">
        <v>98</v>
      </c>
      <c r="D97" s="77">
        <f>Size!D55</f>
        <v>714312844.79000986</v>
      </c>
      <c r="E97" s="76">
        <f>Size!E55</f>
        <v>86567222.897108793</v>
      </c>
      <c r="F97" s="78">
        <f>Size!F55</f>
        <v>0.13790175491160642</v>
      </c>
      <c r="G97" s="95">
        <f>Size!G55</f>
        <v>30.584546634735574</v>
      </c>
      <c r="H97" s="81">
        <f>Size!H55</f>
        <v>1.6235868754969047</v>
      </c>
      <c r="I97" s="178">
        <f>Size!I55</f>
        <v>2.512437555184583</v>
      </c>
      <c r="J97" s="179">
        <f>Size!J55</f>
        <v>7.616225328407511E-2</v>
      </c>
      <c r="K97" s="78">
        <f>Size!K55</f>
        <v>3.1261759795644557E-2</v>
      </c>
      <c r="L97" s="79">
        <f>Size!L55</f>
        <v>1794666417.4011569</v>
      </c>
      <c r="M97" s="80">
        <f>Size!M55</f>
        <v>265305262.90730739</v>
      </c>
      <c r="N97" s="78">
        <f>Size!N55</f>
        <v>0.17347456624469557</v>
      </c>
      <c r="O97" s="77">
        <f>Size!O55</f>
        <v>357556747.7006672</v>
      </c>
      <c r="P97" s="76">
        <f>Size!P55</f>
        <v>43383217.129169941</v>
      </c>
      <c r="Q97" s="78">
        <f>Size!Q55</f>
        <v>0.13808679887912173</v>
      </c>
    </row>
    <row r="98" spans="2:17">
      <c r="B98" s="357"/>
      <c r="C98" s="151" t="s">
        <v>99</v>
      </c>
      <c r="D98" s="77">
        <f>Size!D56</f>
        <v>727435547.41004813</v>
      </c>
      <c r="E98" s="76">
        <f>Size!E56</f>
        <v>49691642.738119602</v>
      </c>
      <c r="F98" s="78">
        <f>Size!F56</f>
        <v>7.331920271886995E-2</v>
      </c>
      <c r="G98" s="95">
        <f>Size!G56</f>
        <v>31.146417967700767</v>
      </c>
      <c r="H98" s="81">
        <f>Size!H56</f>
        <v>-0.12120583680541586</v>
      </c>
      <c r="I98" s="178">
        <f>Size!I56</f>
        <v>3.7521090228124607</v>
      </c>
      <c r="J98" s="179">
        <f>Size!J56</f>
        <v>0.16824493439538513</v>
      </c>
      <c r="K98" s="78">
        <f>Size!K56</f>
        <v>4.6945121311700103E-2</v>
      </c>
      <c r="L98" s="79">
        <f>Size!L56</f>
        <v>2729417480.9517632</v>
      </c>
      <c r="M98" s="80">
        <f>Size!M56</f>
        <v>300475439.85447264</v>
      </c>
      <c r="N98" s="78">
        <f>Size!N56</f>
        <v>0.12370630289668455</v>
      </c>
      <c r="O98" s="77">
        <f>Size!O56</f>
        <v>2033752025.6385345</v>
      </c>
      <c r="P98" s="76">
        <f>Size!P56</f>
        <v>120712565.5515511</v>
      </c>
      <c r="Q98" s="78">
        <f>Size!Q56</f>
        <v>6.3099882710240834E-2</v>
      </c>
    </row>
    <row r="99" spans="2:17" ht="15" customHeight="1">
      <c r="B99" s="357"/>
      <c r="C99" s="151" t="s">
        <v>100</v>
      </c>
      <c r="D99" s="77">
        <f>Size!D57</f>
        <v>816704005.21736157</v>
      </c>
      <c r="E99" s="76">
        <f>Size!E57</f>
        <v>93097133.573064089</v>
      </c>
      <c r="F99" s="78">
        <f>Size!F57</f>
        <v>0.12865706120439901</v>
      </c>
      <c r="G99" s="95">
        <f>Size!G57</f>
        <v>34.968602225945943</v>
      </c>
      <c r="H99" s="81">
        <f>Size!H57</f>
        <v>1.5850966142183651</v>
      </c>
      <c r="I99" s="178">
        <f>Size!I57</f>
        <v>2.5686304157226445</v>
      </c>
      <c r="J99" s="179">
        <f>Size!J57</f>
        <v>6.8072271780843074E-2</v>
      </c>
      <c r="K99" s="78">
        <f>Size!K57</f>
        <v>2.7222831009054673E-2</v>
      </c>
      <c r="L99" s="79">
        <f>Size!L57</f>
        <v>2097810748.4438202</v>
      </c>
      <c r="M99" s="80">
        <f>Size!M57</f>
        <v>288389692.54142237</v>
      </c>
      <c r="N99" s="78">
        <f>Size!N57</f>
        <v>0.15938230164874262</v>
      </c>
      <c r="O99" s="77">
        <f>Size!O57</f>
        <v>415051077.48377359</v>
      </c>
      <c r="P99" s="76">
        <f>Size!P57</f>
        <v>47560208.901885211</v>
      </c>
      <c r="Q99" s="78">
        <f>Size!Q57</f>
        <v>0.12941875014586199</v>
      </c>
    </row>
    <row r="100" spans="2:17" ht="15" thickBot="1">
      <c r="B100" s="360"/>
      <c r="C100" s="152" t="s">
        <v>101</v>
      </c>
      <c r="D100" s="144">
        <f>Size!D58</f>
        <v>790686092.00877082</v>
      </c>
      <c r="E100" s="138">
        <f>Size!E58</f>
        <v>25743222.515440106</v>
      </c>
      <c r="F100" s="140">
        <f>Size!F58</f>
        <v>3.3653784540133624E-2</v>
      </c>
      <c r="G100" s="141">
        <f>Size!G58</f>
        <v>33.854600026950656</v>
      </c>
      <c r="H100" s="142">
        <f>Size!H58</f>
        <v>-1.4359362809114558</v>
      </c>
      <c r="I100" s="180">
        <f>Size!I58</f>
        <v>3.1669086391427976</v>
      </c>
      <c r="J100" s="181">
        <f>Size!J58</f>
        <v>4.7463310254514557E-2</v>
      </c>
      <c r="K100" s="140">
        <f>Size!K58</f>
        <v>1.521530440523209E-2</v>
      </c>
      <c r="L100" s="143">
        <f>Size!L58</f>
        <v>2504030615.6326332</v>
      </c>
      <c r="M100" s="139">
        <f>Size!M58</f>
        <v>117833154.52526331</v>
      </c>
      <c r="N100" s="140">
        <f>Size!N58</f>
        <v>4.9381141521531967E-2</v>
      </c>
      <c r="O100" s="144">
        <f>Size!O58</f>
        <v>548117354.61160493</v>
      </c>
      <c r="P100" s="138">
        <f>Size!P58</f>
        <v>18551017.054804862</v>
      </c>
      <c r="Q100" s="140">
        <f>Size!Q58</f>
        <v>3.5030582080408615E-2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129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16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07-20-2025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3" t="s">
        <v>58</v>
      </c>
      <c r="E105" s="364"/>
      <c r="F105" s="365"/>
      <c r="G105" s="366" t="s">
        <v>20</v>
      </c>
      <c r="H105" s="367"/>
      <c r="I105" s="363" t="s">
        <v>21</v>
      </c>
      <c r="J105" s="364"/>
      <c r="K105" s="365"/>
      <c r="L105" s="366" t="s">
        <v>22</v>
      </c>
      <c r="M105" s="364"/>
      <c r="N105" s="367"/>
      <c r="O105" s="363" t="s">
        <v>23</v>
      </c>
      <c r="P105" s="364"/>
      <c r="Q105" s="365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87" t="s">
        <v>11</v>
      </c>
      <c r="D107" s="278">
        <f>'Segment Data'!D51</f>
        <v>1365297488.9803164</v>
      </c>
      <c r="E107" s="279">
        <f>'Segment Data'!E51</f>
        <v>104711013.10229611</v>
      </c>
      <c r="F107" s="280">
        <f>'Segment Data'!F51</f>
        <v>8.306531531631979E-2</v>
      </c>
      <c r="G107" s="281">
        <f>'Segment Data'!G51</f>
        <v>99.97431225669277</v>
      </c>
      <c r="H107" s="282">
        <f>'Segment Data'!H51</f>
        <v>1.6639513927046323E-2</v>
      </c>
      <c r="I107" s="283">
        <f>'Segment Data'!I51</f>
        <v>3.1606346469616531</v>
      </c>
      <c r="J107" s="284">
        <f>'Segment Data'!J51</f>
        <v>0.10193505306312778</v>
      </c>
      <c r="K107" s="280">
        <f>'Segment Data'!K51</f>
        <v>3.3326271486898283E-2</v>
      </c>
      <c r="L107" s="285">
        <f>'Segment Data'!L51</f>
        <v>4315206547.0809336</v>
      </c>
      <c r="M107" s="286">
        <f>'Segment Data'!M51</f>
        <v>459451205.23885965</v>
      </c>
      <c r="N107" s="280">
        <f>'Segment Data'!N51</f>
        <v>0.11915984405259449</v>
      </c>
      <c r="O107" s="278">
        <f>'Segment Data'!O51</f>
        <v>1737948667.8383822</v>
      </c>
      <c r="P107" s="279">
        <f>'Segment Data'!P51</f>
        <v>106474978.24961329</v>
      </c>
      <c r="Q107" s="280">
        <f>'Segment Data'!Q51</f>
        <v>6.526306794224275E-2</v>
      </c>
    </row>
    <row r="108" spans="2:17">
      <c r="B108" s="353" t="s">
        <v>54</v>
      </c>
      <c r="C108" s="151" t="s">
        <v>138</v>
      </c>
      <c r="D108" s="77">
        <f>'Segment Data'!D52</f>
        <v>32735533.367664758</v>
      </c>
      <c r="E108" s="76">
        <f>'Segment Data'!E52</f>
        <v>5959541.5142252184</v>
      </c>
      <c r="F108" s="78">
        <f>'Segment Data'!F52</f>
        <v>0.22257033639856291</v>
      </c>
      <c r="G108" s="95">
        <f>'Segment Data'!G52</f>
        <v>2.3970691085300051</v>
      </c>
      <c r="H108" s="81">
        <f>'Segment Data'!H52</f>
        <v>0.2738781317389325</v>
      </c>
      <c r="I108" s="178">
        <f>'Segment Data'!I52</f>
        <v>5.1146324057534756</v>
      </c>
      <c r="J108" s="179">
        <f>'Segment Data'!J52</f>
        <v>1.3097818169931053E-2</v>
      </c>
      <c r="K108" s="78">
        <f>'Segment Data'!K52</f>
        <v>2.567427103563974E-3</v>
      </c>
      <c r="L108" s="79">
        <f>'Segment Data'!L52</f>
        <v>167430219.78188238</v>
      </c>
      <c r="M108" s="80">
        <f>'Segment Data'!M52</f>
        <v>30831571.224705338</v>
      </c>
      <c r="N108" s="78">
        <f>'Segment Data'!N52</f>
        <v>0.22570919661624583</v>
      </c>
      <c r="O108" s="77">
        <f>'Segment Data'!O52</f>
        <v>67514761.116994739</v>
      </c>
      <c r="P108" s="76">
        <f>'Segment Data'!P52</f>
        <v>9381427.6322159916</v>
      </c>
      <c r="Q108" s="78">
        <f>'Segment Data'!Q52</f>
        <v>0.1613777684823865</v>
      </c>
    </row>
    <row r="109" spans="2:17">
      <c r="B109" s="354"/>
      <c r="C109" s="151" t="s">
        <v>142</v>
      </c>
      <c r="D109" s="77">
        <f>'Segment Data'!D53</f>
        <v>20630801.571181811</v>
      </c>
      <c r="E109" s="76">
        <f>'Segment Data'!E53</f>
        <v>768734.18672773987</v>
      </c>
      <c r="F109" s="78">
        <f>'Segment Data'!F53</f>
        <v>3.8703634009892837E-2</v>
      </c>
      <c r="G109" s="95">
        <f>'Segment Data'!G53</f>
        <v>1.5106965441821991</v>
      </c>
      <c r="H109" s="81">
        <f>'Segment Data'!H53</f>
        <v>-6.4257708938102454E-2</v>
      </c>
      <c r="I109" s="178">
        <f>'Segment Data'!I53</f>
        <v>4.2900723817685007</v>
      </c>
      <c r="J109" s="179">
        <f>'Segment Data'!J53</f>
        <v>2.0094482073975684E-2</v>
      </c>
      <c r="K109" s="78">
        <f>'Segment Data'!K53</f>
        <v>4.7059920556996905E-3</v>
      </c>
      <c r="L109" s="79">
        <f>'Segment Data'!L53</f>
        <v>88507632.034273282</v>
      </c>
      <c r="M109" s="80">
        <f>'Segment Data'!M53</f>
        <v>3697043.2604109496</v>
      </c>
      <c r="N109" s="78">
        <f>'Segment Data'!N53</f>
        <v>4.3591765059769715E-2</v>
      </c>
      <c r="O109" s="77">
        <f>'Segment Data'!O53</f>
        <v>41449017.769804969</v>
      </c>
      <c r="P109" s="76">
        <f>'Segment Data'!P53</f>
        <v>1907768.6624425426</v>
      </c>
      <c r="Q109" s="78">
        <f>'Segment Data'!Q53</f>
        <v>4.8247556804858843E-2</v>
      </c>
    </row>
    <row r="110" spans="2:17">
      <c r="B110" s="354"/>
      <c r="C110" s="151" t="s">
        <v>139</v>
      </c>
      <c r="D110" s="77">
        <f>'Segment Data'!D54</f>
        <v>683261629.68736327</v>
      </c>
      <c r="E110" s="76">
        <f>'Segment Data'!E54</f>
        <v>85632334.237852454</v>
      </c>
      <c r="F110" s="78">
        <f>'Segment Data'!F54</f>
        <v>0.14328670781348415</v>
      </c>
      <c r="G110" s="95">
        <f>'Segment Data'!G54</f>
        <v>50.032034828100414</v>
      </c>
      <c r="H110" s="81">
        <f>'Segment Data'!H54</f>
        <v>2.6432719949726504</v>
      </c>
      <c r="I110" s="178">
        <f>'Segment Data'!I54</f>
        <v>3.369281167253368</v>
      </c>
      <c r="J110" s="179">
        <f>'Segment Data'!J54</f>
        <v>7.5716377758481279E-2</v>
      </c>
      <c r="K110" s="78">
        <f>'Segment Data'!K54</f>
        <v>2.298918727816902E-2</v>
      </c>
      <c r="L110" s="79">
        <f>'Segment Data'!L54</f>
        <v>2302100541.2124777</v>
      </c>
      <c r="M110" s="80">
        <f>'Segment Data'!M54</f>
        <v>333769736.54933214</v>
      </c>
      <c r="N110" s="78">
        <f>'Segment Data'!N54</f>
        <v>0.16956994005204959</v>
      </c>
      <c r="O110" s="77">
        <f>'Segment Data'!O54</f>
        <v>820029011.44608402</v>
      </c>
      <c r="P110" s="76">
        <f>'Segment Data'!P54</f>
        <v>71144481.66617465</v>
      </c>
      <c r="Q110" s="78">
        <f>'Segment Data'!Q54</f>
        <v>9.5000602679138527E-2</v>
      </c>
    </row>
    <row r="111" spans="2:17">
      <c r="B111" s="354"/>
      <c r="C111" s="151" t="s">
        <v>141</v>
      </c>
      <c r="D111" s="77">
        <f>'Segment Data'!D55</f>
        <v>33344218.80404985</v>
      </c>
      <c r="E111" s="76">
        <f>'Segment Data'!E55</f>
        <v>6517524.0946068987</v>
      </c>
      <c r="F111" s="78">
        <f>'Segment Data'!F55</f>
        <v>0.24294920284431243</v>
      </c>
      <c r="G111" s="95">
        <f>'Segment Data'!G55</f>
        <v>2.4416402795564114</v>
      </c>
      <c r="H111" s="81">
        <f>'Segment Data'!H55</f>
        <v>0.31442884119090975</v>
      </c>
      <c r="I111" s="178">
        <f>'Segment Data'!I55</f>
        <v>4.8704039038656806</v>
      </c>
      <c r="J111" s="179">
        <f>'Segment Data'!J55</f>
        <v>0.14487893301090971</v>
      </c>
      <c r="K111" s="78">
        <f>'Segment Data'!K55</f>
        <v>3.065880170022749E-2</v>
      </c>
      <c r="L111" s="79">
        <f>'Segment Data'!L55</f>
        <v>162399813.43459582</v>
      </c>
      <c r="M111" s="80">
        <f>'Segment Data'!M55</f>
        <v>35629597.699625582</v>
      </c>
      <c r="N111" s="78">
        <f>'Segment Data'!N55</f>
        <v>0.28105653597777197</v>
      </c>
      <c r="O111" s="77">
        <f>'Segment Data'!O55</f>
        <v>70713828.750903934</v>
      </c>
      <c r="P111" s="76">
        <f>'Segment Data'!P55</f>
        <v>11924868.817724094</v>
      </c>
      <c r="Q111" s="78">
        <f>'Segment Data'!Q55</f>
        <v>0.20284197630436102</v>
      </c>
    </row>
    <row r="112" spans="2:17" ht="15" thickBot="1">
      <c r="B112" s="355"/>
      <c r="C112" s="151" t="s">
        <v>140</v>
      </c>
      <c r="D112" s="144">
        <f>'Segment Data'!D56</f>
        <v>595325305.55006063</v>
      </c>
      <c r="E112" s="138">
        <f>'Segment Data'!E56</f>
        <v>5832879.0689098835</v>
      </c>
      <c r="F112" s="140">
        <f>'Segment Data'!F56</f>
        <v>9.8947481034285887E-3</v>
      </c>
      <c r="G112" s="141">
        <f>'Segment Data'!G56</f>
        <v>43.592871496324022</v>
      </c>
      <c r="H112" s="142">
        <f>'Segment Data'!H56</f>
        <v>-3.1506817450352784</v>
      </c>
      <c r="I112" s="180">
        <f>'Segment Data'!I56</f>
        <v>2.6788183296596366</v>
      </c>
      <c r="J112" s="181">
        <f>'Segment Data'!J56</f>
        <v>6.7682011418686461E-2</v>
      </c>
      <c r="K112" s="140">
        <f>'Segment Data'!K56</f>
        <v>2.5920520099188826E-2</v>
      </c>
      <c r="L112" s="143">
        <f>'Segment Data'!L56</f>
        <v>1594768340.6177261</v>
      </c>
      <c r="M112" s="139">
        <f>'Segment Data'!M56</f>
        <v>55523256.504810095</v>
      </c>
      <c r="N112" s="140">
        <f>'Segment Data'!N56</f>
        <v>3.6071745219708636E-2</v>
      </c>
      <c r="O112" s="144">
        <f>'Segment Data'!O56</f>
        <v>738242048.75459647</v>
      </c>
      <c r="P112" s="138">
        <f>'Segment Data'!P56</f>
        <v>12116431.471057892</v>
      </c>
      <c r="Q112" s="140">
        <f>'Segment Data'!Q56</f>
        <v>1.6686412354360788E-2</v>
      </c>
    </row>
    <row r="113" spans="2:17">
      <c r="B113" s="359" t="s">
        <v>55</v>
      </c>
      <c r="C113" s="150" t="s">
        <v>67</v>
      </c>
      <c r="D113" s="116">
        <f>'Type Data'!D35</f>
        <v>1142277013.0009148</v>
      </c>
      <c r="E113" s="110">
        <f>'Type Data'!E35</f>
        <v>88104130.074944258</v>
      </c>
      <c r="F113" s="112">
        <f>'Type Data'!F35</f>
        <v>8.3576547549204391E-2</v>
      </c>
      <c r="G113" s="113">
        <f>'Type Data'!G35</f>
        <v>83.643571971032998</v>
      </c>
      <c r="H113" s="114">
        <f>'Type Data'!H35</f>
        <v>5.3377992140624997E-2</v>
      </c>
      <c r="I113" s="182">
        <f>'Type Data'!I35</f>
        <v>3.1228979207235987</v>
      </c>
      <c r="J113" s="183">
        <f>'Type Data'!J35</f>
        <v>8.4822525780532843E-2</v>
      </c>
      <c r="K113" s="112">
        <f>'Type Data'!K35</f>
        <v>2.7919822503984445E-2</v>
      </c>
      <c r="L113" s="115">
        <f>'Type Data'!L35</f>
        <v>3567214508.7909203</v>
      </c>
      <c r="M113" s="111">
        <f>'Type Data'!M35</f>
        <v>364557811.15733194</v>
      </c>
      <c r="N113" s="112">
        <f>'Type Data'!N35</f>
        <v>0.11382981242625853</v>
      </c>
      <c r="O113" s="116">
        <f>'Type Data'!O35</f>
        <v>1439129392.9871461</v>
      </c>
      <c r="P113" s="110">
        <f>'Type Data'!P35</f>
        <v>88778495.382893562</v>
      </c>
      <c r="Q113" s="112">
        <f>'Type Data'!Q35</f>
        <v>6.5744759780884662E-2</v>
      </c>
    </row>
    <row r="114" spans="2:17">
      <c r="B114" s="357"/>
      <c r="C114" s="151" t="s">
        <v>68</v>
      </c>
      <c r="D114" s="77">
        <f>'Type Data'!D36</f>
        <v>143533526.12598631</v>
      </c>
      <c r="E114" s="76">
        <f>'Type Data'!E36</f>
        <v>16245608.511038199</v>
      </c>
      <c r="F114" s="78">
        <f>'Type Data'!F36</f>
        <v>0.12762883402792341</v>
      </c>
      <c r="G114" s="95">
        <f>'Type Data'!G36</f>
        <v>10.510284883729396</v>
      </c>
      <c r="H114" s="81">
        <f>'Type Data'!H36</f>
        <v>0.41704316129933794</v>
      </c>
      <c r="I114" s="178">
        <f>'Type Data'!I36</f>
        <v>3.3236171192152475</v>
      </c>
      <c r="J114" s="179">
        <f>'Type Data'!J36</f>
        <v>0.22548919230262721</v>
      </c>
      <c r="K114" s="78">
        <f>'Type Data'!K36</f>
        <v>7.2782402025385093E-2</v>
      </c>
      <c r="L114" s="79">
        <f>'Type Data'!L36</f>
        <v>477050484.61365706</v>
      </c>
      <c r="M114" s="80">
        <f>'Type Data'!M36</f>
        <v>82696232.292233467</v>
      </c>
      <c r="N114" s="78">
        <f>'Type Data'!N36</f>
        <v>0.2097003691615599</v>
      </c>
      <c r="O114" s="77">
        <f>'Type Data'!O36</f>
        <v>151945960.17741817</v>
      </c>
      <c r="P114" s="76">
        <f>'Type Data'!P36</f>
        <v>26598655.423701718</v>
      </c>
      <c r="Q114" s="78">
        <f>'Type Data'!Q36</f>
        <v>0.21219965978497107</v>
      </c>
    </row>
    <row r="115" spans="2:17">
      <c r="B115" s="357"/>
      <c r="C115" s="151" t="s">
        <v>69</v>
      </c>
      <c r="D115" s="77">
        <f>'Type Data'!D37</f>
        <v>75315269.584135085</v>
      </c>
      <c r="E115" s="76">
        <f>'Type Data'!E37</f>
        <v>357850.83778759837</v>
      </c>
      <c r="F115" s="78">
        <f>'Type Data'!F37</f>
        <v>4.7740549737785047E-3</v>
      </c>
      <c r="G115" s="95">
        <f>'Type Data'!G37</f>
        <v>5.5149828809286481</v>
      </c>
      <c r="H115" s="81">
        <f>'Type Data'!H37</f>
        <v>-0.42873401280619117</v>
      </c>
      <c r="I115" s="178">
        <f>'Type Data'!I37</f>
        <v>3.4282486940811712</v>
      </c>
      <c r="J115" s="179">
        <f>'Type Data'!J37</f>
        <v>0.14874154566958353</v>
      </c>
      <c r="K115" s="78">
        <f>'Type Data'!K37</f>
        <v>4.5354847218926089E-2</v>
      </c>
      <c r="L115" s="79">
        <f>'Type Data'!L37</f>
        <v>258199474.59618247</v>
      </c>
      <c r="M115" s="80">
        <f>'Type Data'!M37</f>
        <v>12376083.991055131</v>
      </c>
      <c r="N115" s="78">
        <f>'Type Data'!N37</f>
        <v>5.0345428726655081E-2</v>
      </c>
      <c r="O115" s="77">
        <f>'Type Data'!O37</f>
        <v>130186593.59671128</v>
      </c>
      <c r="P115" s="76">
        <f>'Type Data'!P37</f>
        <v>-8915867.2710748911</v>
      </c>
      <c r="Q115" s="78">
        <f>'Type Data'!Q37</f>
        <v>-6.4095683249983812E-2</v>
      </c>
    </row>
    <row r="116" spans="2:17" ht="15" thickBot="1">
      <c r="B116" s="360"/>
      <c r="C116" s="152" t="s">
        <v>70</v>
      </c>
      <c r="D116" s="144">
        <f>'Type Data'!D38</f>
        <v>4171680.2692768937</v>
      </c>
      <c r="E116" s="138">
        <f>'Type Data'!E38</f>
        <v>3423.6785238315351</v>
      </c>
      <c r="F116" s="140">
        <f>'Type Data'!F38</f>
        <v>8.2136942611131167E-4</v>
      </c>
      <c r="G116" s="141">
        <f>'Type Data'!G38</f>
        <v>0.30547252100145411</v>
      </c>
      <c r="H116" s="142">
        <f>'Type Data'!H38</f>
        <v>-2.5047626706911186E-2</v>
      </c>
      <c r="I116" s="180">
        <f>'Type Data'!I38</f>
        <v>3.0544236992520228</v>
      </c>
      <c r="J116" s="181">
        <f>'Type Data'!J38</f>
        <v>-4.5433759284458919E-2</v>
      </c>
      <c r="K116" s="140">
        <f>'Type Data'!K38</f>
        <v>-1.4656725314688923E-2</v>
      </c>
      <c r="L116" s="143">
        <f>'Type Data'!L38</f>
        <v>12742079.080181405</v>
      </c>
      <c r="M116" s="139">
        <f>'Type Data'!M38</f>
        <v>-178922.20175832137</v>
      </c>
      <c r="N116" s="140">
        <f>'Type Data'!N38</f>
        <v>-1.3847394474637899E-2</v>
      </c>
      <c r="O116" s="144">
        <f>'Type Data'!O38</f>
        <v>16686721.077107575</v>
      </c>
      <c r="P116" s="138">
        <f>'Type Data'!P38</f>
        <v>13694.714095326141</v>
      </c>
      <c r="Q116" s="140">
        <f>'Type Data'!Q38</f>
        <v>8.2136942611131167E-4</v>
      </c>
    </row>
    <row r="117" spans="2:17" ht="15" thickBot="1">
      <c r="B117" s="94" t="s">
        <v>71</v>
      </c>
      <c r="C117" s="153" t="s">
        <v>72</v>
      </c>
      <c r="D117" s="137">
        <f>Granola!D11</f>
        <v>445875.40705770371</v>
      </c>
      <c r="E117" s="131">
        <f>Granola!E11</f>
        <v>-399752.7726962103</v>
      </c>
      <c r="F117" s="133">
        <f>Granola!F11</f>
        <v>-0.47272877402517766</v>
      </c>
      <c r="G117" s="134">
        <f>Granola!G11</f>
        <v>3.2649358496996045E-2</v>
      </c>
      <c r="H117" s="135">
        <f>Granola!H11</f>
        <v>-3.4404371232277686E-2</v>
      </c>
      <c r="I117" s="184">
        <f>Granola!I11</f>
        <v>4.5071025084774217</v>
      </c>
      <c r="J117" s="185">
        <f>Granola!J11</f>
        <v>0.54742562766676928</v>
      </c>
      <c r="K117" s="133">
        <f>Granola!K11</f>
        <v>0.13825007548461796</v>
      </c>
      <c r="L117" s="136">
        <f>Granola!L11</f>
        <v>2009606.165618168</v>
      </c>
      <c r="M117" s="132">
        <f>Granola!M11</f>
        <v>-1338808.1875154001</v>
      </c>
      <c r="N117" s="133">
        <f>Granola!N11</f>
        <v>-0.39983348723329137</v>
      </c>
      <c r="O117" s="137">
        <f>Granola!O11</f>
        <v>1328423.782427541</v>
      </c>
      <c r="P117" s="131">
        <f>Granola!P11</f>
        <v>-660378.82974352594</v>
      </c>
      <c r="Q117" s="133">
        <f>Granola!Q11</f>
        <v>-0.3320484525222071</v>
      </c>
    </row>
    <row r="118" spans="2:17">
      <c r="B118" s="356" t="s">
        <v>73</v>
      </c>
      <c r="C118" s="154" t="s">
        <v>14</v>
      </c>
      <c r="D118" s="125">
        <f>'NB vs PL'!D19</f>
        <v>1136769365.6235533</v>
      </c>
      <c r="E118" s="117">
        <f>'NB vs PL'!E19</f>
        <v>83060396.038179994</v>
      </c>
      <c r="F118" s="121">
        <f>'NB vs PL'!F19</f>
        <v>7.8826695449753695E-2</v>
      </c>
      <c r="G118" s="122">
        <f>'NB vs PL'!G19</f>
        <v>83.240272863586981</v>
      </c>
      <c r="H118" s="123">
        <f>'NB vs PL'!H19</f>
        <v>-0.31313530269532919</v>
      </c>
      <c r="I118" s="186">
        <f>'NB vs PL'!I19</f>
        <v>3.402208406319712</v>
      </c>
      <c r="J118" s="187">
        <f>'NB vs PL'!J19</f>
        <v>0.11166699664913171</v>
      </c>
      <c r="K118" s="121">
        <f>'NB vs PL'!K19</f>
        <v>3.3935751825202171E-2</v>
      </c>
      <c r="L118" s="124">
        <f>'NB vs PL'!L19</f>
        <v>3867526291.7711792</v>
      </c>
      <c r="M118" s="118">
        <f>'NB vs PL'!M19</f>
        <v>400253293.60919046</v>
      </c>
      <c r="N118" s="121">
        <f>'NB vs PL'!N19</f>
        <v>0.11543749044893951</v>
      </c>
      <c r="O118" s="125">
        <f>'NB vs PL'!O19</f>
        <v>1518191290.7712703</v>
      </c>
      <c r="P118" s="117">
        <f>'NB vs PL'!P19</f>
        <v>108444157.63075829</v>
      </c>
      <c r="Q118" s="121">
        <f>'NB vs PL'!Q19</f>
        <v>7.6924545602143429E-2</v>
      </c>
    </row>
    <row r="119" spans="2:17" ht="15" thickBot="1">
      <c r="B119" s="358"/>
      <c r="C119" s="155" t="s">
        <v>13</v>
      </c>
      <c r="D119" s="130">
        <f>'NB vs PL'!D20</f>
        <v>228878927.58479893</v>
      </c>
      <c r="E119" s="119">
        <f>'NB vs PL'!E20</f>
        <v>21467623.669947684</v>
      </c>
      <c r="F119" s="126">
        <f>'NB vs PL'!F20</f>
        <v>0.10350266964601315</v>
      </c>
      <c r="G119" s="127">
        <f>'NB vs PL'!G20</f>
        <v>16.759727136412799</v>
      </c>
      <c r="H119" s="128">
        <f>'NB vs PL'!H20</f>
        <v>0.3131353026946222</v>
      </c>
      <c r="I119" s="188">
        <f>'NB vs PL'!I20</f>
        <v>1.9632136518507748</v>
      </c>
      <c r="J119" s="189">
        <f>'NB vs PL'!J20</f>
        <v>8.0937196637228315E-2</v>
      </c>
      <c r="K119" s="126">
        <f>'NB vs PL'!K20</f>
        <v>4.2999632924827662E-2</v>
      </c>
      <c r="L119" s="129">
        <f>'NB vs PL'!L20</f>
        <v>449338235.25544214</v>
      </c>
      <c r="M119" s="120">
        <f>'NB vs PL'!M20</f>
        <v>58932821.351376355</v>
      </c>
      <c r="N119" s="126">
        <f>'NB vs PL'!N20</f>
        <v>0.15095287937235907</v>
      </c>
      <c r="O119" s="130">
        <f>'NB vs PL'!O20</f>
        <v>220100679.1673404</v>
      </c>
      <c r="P119" s="119">
        <f>'NB vs PL'!P20</f>
        <v>-2371076.516100347</v>
      </c>
      <c r="Q119" s="126">
        <f>'NB vs PL'!Q20</f>
        <v>-1.0657876586698927E-2</v>
      </c>
    </row>
    <row r="120" spans="2:17">
      <c r="B120" s="359" t="s">
        <v>56</v>
      </c>
      <c r="C120" s="150" t="s">
        <v>63</v>
      </c>
      <c r="D120" s="116">
        <f>Package!D35</f>
        <v>681300123.16832459</v>
      </c>
      <c r="E120" s="110">
        <f>Package!E35</f>
        <v>32523132.708030581</v>
      </c>
      <c r="F120" s="112">
        <f>Package!F35</f>
        <v>5.0129910872696151E-2</v>
      </c>
      <c r="G120" s="113">
        <f>Package!G35</f>
        <v>49.888402933359004</v>
      </c>
      <c r="H120" s="114">
        <f>Package!H35</f>
        <v>-1.556094795602597</v>
      </c>
      <c r="I120" s="182">
        <f>Package!I35</f>
        <v>3.3980396234039856</v>
      </c>
      <c r="J120" s="183">
        <f>Package!J35</f>
        <v>0.11388731864511925</v>
      </c>
      <c r="K120" s="112">
        <f>Package!K35</f>
        <v>3.4677843192622959E-2</v>
      </c>
      <c r="L120" s="115">
        <f>Package!L35</f>
        <v>2315084813.9559827</v>
      </c>
      <c r="M120" s="111">
        <f>Package!M35</f>
        <v>184402365.46128702</v>
      </c>
      <c r="N120" s="112">
        <f>Package!N35</f>
        <v>8.6546151253822604E-2</v>
      </c>
      <c r="O120" s="116">
        <f>Package!O35</f>
        <v>1258885444.2089419</v>
      </c>
      <c r="P120" s="110">
        <f>Package!P35</f>
        <v>49866256.231178284</v>
      </c>
      <c r="Q120" s="112">
        <f>Package!Q35</f>
        <v>4.1245214903980025E-2</v>
      </c>
    </row>
    <row r="121" spans="2:17">
      <c r="B121" s="357"/>
      <c r="C121" s="151" t="s">
        <v>64</v>
      </c>
      <c r="D121" s="77">
        <f>Package!D36</f>
        <v>478244850.20819592</v>
      </c>
      <c r="E121" s="76">
        <f>Package!E36</f>
        <v>56426067.288298666</v>
      </c>
      <c r="F121" s="78">
        <f>Package!F36</f>
        <v>0.13376850337888793</v>
      </c>
      <c r="G121" s="95">
        <f>Package!G36</f>
        <v>35.019620541145471</v>
      </c>
      <c r="H121" s="81">
        <f>Package!H36</f>
        <v>1.5716781217324325</v>
      </c>
      <c r="I121" s="178">
        <f>Package!I36</f>
        <v>2.659974989727361</v>
      </c>
      <c r="J121" s="179">
        <f>Package!J36</f>
        <v>9.0860185038510011E-2</v>
      </c>
      <c r="K121" s="78">
        <f>Package!K36</f>
        <v>3.5366338971182805E-2</v>
      </c>
      <c r="L121" s="79">
        <f>Package!L36</f>
        <v>1272119340.5197093</v>
      </c>
      <c r="M121" s="80">
        <f>Package!M36</f>
        <v>188418460.42436862</v>
      </c>
      <c r="N121" s="78">
        <f>Package!N36</f>
        <v>0.17386574458423631</v>
      </c>
      <c r="O121" s="77">
        <f>Package!O36</f>
        <v>250051508.53240976</v>
      </c>
      <c r="P121" s="76">
        <f>Package!P36</f>
        <v>29188050.42583999</v>
      </c>
      <c r="Q121" s="78">
        <f>Package!Q36</f>
        <v>0.1321542761127843</v>
      </c>
    </row>
    <row r="122" spans="2:17" ht="15" customHeight="1">
      <c r="B122" s="357"/>
      <c r="C122" s="151" t="s">
        <v>65</v>
      </c>
      <c r="D122" s="77">
        <f>Package!D37</f>
        <v>37630937.935497701</v>
      </c>
      <c r="E122" s="76">
        <f>Package!E37</f>
        <v>-923110.70305939019</v>
      </c>
      <c r="F122" s="78">
        <f>Package!F37</f>
        <v>-2.3943288335643347E-2</v>
      </c>
      <c r="G122" s="95">
        <f>Package!G37</f>
        <v>2.7555365552495426</v>
      </c>
      <c r="H122" s="81">
        <f>Package!H37</f>
        <v>-0.30159046496328568</v>
      </c>
      <c r="I122" s="178">
        <f>Package!I37</f>
        <v>2.7723665826889539</v>
      </c>
      <c r="J122" s="179">
        <f>Package!J37</f>
        <v>-5.3977151187445394E-3</v>
      </c>
      <c r="K122" s="78">
        <f>Package!K37</f>
        <v>-1.9431868726243588E-3</v>
      </c>
      <c r="L122" s="79">
        <f>Package!L37</f>
        <v>104326754.80761588</v>
      </c>
      <c r="M122" s="80">
        <f>Package!M37</f>
        <v>-2767305.0365095139</v>
      </c>
      <c r="N122" s="78">
        <f>Package!N37</f>
        <v>-2.5839948924686447E-2</v>
      </c>
      <c r="O122" s="77">
        <f>Package!O37</f>
        <v>28473623.128479481</v>
      </c>
      <c r="P122" s="76">
        <f>Package!P37</f>
        <v>37247.899178925902</v>
      </c>
      <c r="Q122" s="78">
        <f>Package!Q37</f>
        <v>1.3098680432570057E-3</v>
      </c>
    </row>
    <row r="123" spans="2:17" ht="15" thickBot="1">
      <c r="B123" s="360"/>
      <c r="C123" s="152" t="s">
        <v>66</v>
      </c>
      <c r="D123" s="144">
        <f>Package!D38</f>
        <v>143924546.29867542</v>
      </c>
      <c r="E123" s="138">
        <f>Package!E38</f>
        <v>16326351.906087667</v>
      </c>
      <c r="F123" s="140">
        <f>Package!F38</f>
        <v>0.12795127692681577</v>
      </c>
      <c r="G123" s="141">
        <f>Package!G38</f>
        <v>10.538917451472768</v>
      </c>
      <c r="H123" s="142">
        <f>Package!H38</f>
        <v>0.42107246287060107</v>
      </c>
      <c r="I123" s="180">
        <f>Package!I38</f>
        <v>3.3172256049678595</v>
      </c>
      <c r="J123" s="181">
        <f>Package!J38</f>
        <v>0.22425081587966567</v>
      </c>
      <c r="K123" s="140">
        <f>Package!K38</f>
        <v>7.2503279584045566E-2</v>
      </c>
      <c r="L123" s="143">
        <f>Package!L38</f>
        <v>477430190.16534829</v>
      </c>
      <c r="M123" s="139">
        <f>Package!M38</f>
        <v>82772191.775899827</v>
      </c>
      <c r="N123" s="140">
        <f>Package!N38</f>
        <v>0.20973144371502192</v>
      </c>
      <c r="O123" s="144">
        <f>Package!O38</f>
        <v>152057834.53608471</v>
      </c>
      <c r="P123" s="138">
        <f>Package!P38</f>
        <v>26623255.150336534</v>
      </c>
      <c r="Q123" s="140">
        <f>Package!Q38</f>
        <v>0.21224813190039252</v>
      </c>
    </row>
    <row r="124" spans="2:17">
      <c r="B124" s="356" t="s">
        <v>74</v>
      </c>
      <c r="C124" s="156" t="s">
        <v>75</v>
      </c>
      <c r="D124" s="116">
        <f>Flavor!D107</f>
        <v>131915761.02448994</v>
      </c>
      <c r="E124" s="110">
        <f>Flavor!E107</f>
        <v>3049140.015463233</v>
      </c>
      <c r="F124" s="112">
        <f>Flavor!F107</f>
        <v>2.3661208710125566E-2</v>
      </c>
      <c r="G124" s="113">
        <f>Flavor!G107</f>
        <v>9.6595705995850949</v>
      </c>
      <c r="H124" s="114">
        <f>Flavor!H107</f>
        <v>-0.55885374239773</v>
      </c>
      <c r="I124" s="182">
        <f>Flavor!I107</f>
        <v>3.1234537456560818</v>
      </c>
      <c r="J124" s="183">
        <f>Flavor!J107</f>
        <v>6.1341312811773019E-2</v>
      </c>
      <c r="K124" s="112">
        <f>Flavor!K107</f>
        <v>2.003235157332052E-2</v>
      </c>
      <c r="L124" s="115">
        <f>Flavor!L107</f>
        <v>412032777.88301569</v>
      </c>
      <c r="M124" s="111">
        <f>Flavor!M107</f>
        <v>17428695.512639403</v>
      </c>
      <c r="N124" s="112">
        <f>Flavor!N107</f>
        <v>4.4167549934977082E-2</v>
      </c>
      <c r="O124" s="116">
        <f>Flavor!O107</f>
        <v>176535702.18431258</v>
      </c>
      <c r="P124" s="110">
        <f>Flavor!P107</f>
        <v>-680693.67528676987</v>
      </c>
      <c r="Q124" s="112">
        <f>Flavor!Q107</f>
        <v>-3.8410310286755471E-3</v>
      </c>
    </row>
    <row r="125" spans="2:17">
      <c r="B125" s="357"/>
      <c r="C125" s="151" t="s">
        <v>76</v>
      </c>
      <c r="D125" s="77">
        <f>Flavor!D108</f>
        <v>169307213.83081385</v>
      </c>
      <c r="E125" s="76">
        <f>Flavor!E108</f>
        <v>6944695.7418697476</v>
      </c>
      <c r="F125" s="78">
        <f>Flavor!F108</f>
        <v>4.277277676899148E-2</v>
      </c>
      <c r="G125" s="95">
        <f>Flavor!G108</f>
        <v>12.397570785451336</v>
      </c>
      <c r="H125" s="81">
        <f>Flavor!H108</f>
        <v>-0.47689658301857563</v>
      </c>
      <c r="I125" s="178">
        <f>Flavor!I108</f>
        <v>2.9718164918705532</v>
      </c>
      <c r="J125" s="179">
        <f>Flavor!J108</f>
        <v>0.11574506571941878</v>
      </c>
      <c r="K125" s="78">
        <f>Flavor!K108</f>
        <v>4.052597027497936E-2</v>
      </c>
      <c r="L125" s="79">
        <f>Flavor!L108</f>
        <v>503149970.25506681</v>
      </c>
      <c r="M125" s="80">
        <f>Flavor!M108</f>
        <v>39431021.663286865</v>
      </c>
      <c r="N125" s="78">
        <f>Flavor!N108</f>
        <v>8.5032155323889289E-2</v>
      </c>
      <c r="O125" s="77">
        <f>Flavor!O108</f>
        <v>184429852.18752116</v>
      </c>
      <c r="P125" s="76">
        <f>Flavor!P108</f>
        <v>14686196.613759816</v>
      </c>
      <c r="Q125" s="78">
        <f>Flavor!Q108</f>
        <v>8.6519855862170911E-2</v>
      </c>
    </row>
    <row r="126" spans="2:17">
      <c r="B126" s="357"/>
      <c r="C126" s="151" t="s">
        <v>77</v>
      </c>
      <c r="D126" s="77">
        <f>Flavor!D109</f>
        <v>253062963.756033</v>
      </c>
      <c r="E126" s="76">
        <f>Flavor!E109</f>
        <v>19840841.055419058</v>
      </c>
      <c r="F126" s="78">
        <f>Flavor!F109</f>
        <v>8.5072723057617677E-2</v>
      </c>
      <c r="G126" s="95">
        <f>Flavor!G109</f>
        <v>18.530610334634932</v>
      </c>
      <c r="H126" s="81">
        <f>Flavor!H109</f>
        <v>3.7360515304868613E-2</v>
      </c>
      <c r="I126" s="178">
        <f>Flavor!I109</f>
        <v>3.1099595256661594</v>
      </c>
      <c r="J126" s="179">
        <f>Flavor!J109</f>
        <v>7.9475811334426716E-2</v>
      </c>
      <c r="K126" s="78">
        <f>Flavor!K109</f>
        <v>2.6225454028533636E-2</v>
      </c>
      <c r="L126" s="79">
        <f>Flavor!L109</f>
        <v>787015574.72638488</v>
      </c>
      <c r="M126" s="80">
        <f>Flavor!M109</f>
        <v>80239730.060297251</v>
      </c>
      <c r="N126" s="78">
        <f>Flavor!N109</f>
        <v>0.11352924787378108</v>
      </c>
      <c r="O126" s="77">
        <f>Flavor!O109</f>
        <v>240936182.4490765</v>
      </c>
      <c r="P126" s="76">
        <f>Flavor!P109</f>
        <v>17074171.873886675</v>
      </c>
      <c r="Q126" s="78">
        <f>Flavor!Q109</f>
        <v>7.627096634224087E-2</v>
      </c>
    </row>
    <row r="127" spans="2:17">
      <c r="B127" s="357"/>
      <c r="C127" s="151" t="s">
        <v>78</v>
      </c>
      <c r="D127" s="77">
        <f>Flavor!D110</f>
        <v>34702385.501083352</v>
      </c>
      <c r="E127" s="76">
        <f>Flavor!E110</f>
        <v>5123610.47108455</v>
      </c>
      <c r="F127" s="78">
        <f>Flavor!F110</f>
        <v>0.17321915684095041</v>
      </c>
      <c r="G127" s="95">
        <f>Flavor!G110</f>
        <v>2.5410924374647061</v>
      </c>
      <c r="H127" s="81">
        <f>Flavor!H110</f>
        <v>0.19565595122827428</v>
      </c>
      <c r="I127" s="178">
        <f>Flavor!I110</f>
        <v>3.5975642104864138</v>
      </c>
      <c r="J127" s="179">
        <f>Flavor!J110</f>
        <v>0.15361379296657418</v>
      </c>
      <c r="K127" s="78">
        <f>Flavor!K110</f>
        <v>4.4603950215171544E-2</v>
      </c>
      <c r="L127" s="79">
        <f>Flavor!L110</f>
        <v>124844060.0972001</v>
      </c>
      <c r="M127" s="80">
        <f>Flavor!M110</f>
        <v>22976225.48291032</v>
      </c>
      <c r="N127" s="78">
        <f>Flavor!N110</f>
        <v>0.2255493657041697</v>
      </c>
      <c r="O127" s="77">
        <f>Flavor!O110</f>
        <v>47324202.629383266</v>
      </c>
      <c r="P127" s="76">
        <f>Flavor!P110</f>
        <v>7121242.6281667352</v>
      </c>
      <c r="Q127" s="78">
        <f>Flavor!Q110</f>
        <v>0.17713229642671208</v>
      </c>
    </row>
    <row r="128" spans="2:17">
      <c r="B128" s="357"/>
      <c r="C128" s="151" t="s">
        <v>79</v>
      </c>
      <c r="D128" s="77">
        <f>Flavor!D111</f>
        <v>270782702.09423286</v>
      </c>
      <c r="E128" s="76">
        <f>Flavor!E111</f>
        <v>37901226.978008658</v>
      </c>
      <c r="F128" s="78">
        <f>Flavor!F111</f>
        <v>0.16274899907385629</v>
      </c>
      <c r="G128" s="95">
        <f>Flavor!G111</f>
        <v>19.828143412977553</v>
      </c>
      <c r="H128" s="81">
        <f>Flavor!H111</f>
        <v>1.3619051001269042</v>
      </c>
      <c r="I128" s="178">
        <f>Flavor!I111</f>
        <v>2.9058399793357323</v>
      </c>
      <c r="J128" s="179">
        <f>Flavor!J111</f>
        <v>9.5040994830164038E-2</v>
      </c>
      <c r="K128" s="78">
        <f>Flavor!K111</f>
        <v>3.3812803887461967E-2</v>
      </c>
      <c r="L128" s="79">
        <f>Flavor!L111</f>
        <v>786851201.45797932</v>
      </c>
      <c r="M128" s="80">
        <f>Flavor!M111</f>
        <v>132268187.69113755</v>
      </c>
      <c r="N128" s="78">
        <f>Flavor!N111</f>
        <v>0.20206480294988319</v>
      </c>
      <c r="O128" s="77">
        <f>Flavor!O111</f>
        <v>192305911.31700811</v>
      </c>
      <c r="P128" s="76">
        <f>Flavor!P111</f>
        <v>25895406.84047851</v>
      </c>
      <c r="Q128" s="78">
        <f>Flavor!Q111</f>
        <v>0.15561161191077799</v>
      </c>
    </row>
    <row r="129" spans="2:17">
      <c r="B129" s="357"/>
      <c r="C129" s="151" t="s">
        <v>80</v>
      </c>
      <c r="D129" s="77">
        <f>Flavor!D112</f>
        <v>58431049.836669423</v>
      </c>
      <c r="E129" s="76">
        <f>Flavor!E112</f>
        <v>1985680.2429517731</v>
      </c>
      <c r="F129" s="78">
        <f>Flavor!F112</f>
        <v>3.5178797787033686E-2</v>
      </c>
      <c r="G129" s="95">
        <f>Flavor!G112</f>
        <v>4.2786308983988661</v>
      </c>
      <c r="H129" s="81">
        <f>Flavor!H112</f>
        <v>-0.19718086831347659</v>
      </c>
      <c r="I129" s="178">
        <f>Flavor!I112</f>
        <v>3.1467124098507346</v>
      </c>
      <c r="J129" s="179">
        <f>Flavor!J112</f>
        <v>0.16944698994533791</v>
      </c>
      <c r="K129" s="78">
        <f>Flavor!K112</f>
        <v>5.6913632493915213E-2</v>
      </c>
      <c r="L129" s="79">
        <f>Flavor!L112</f>
        <v>183865709.6416544</v>
      </c>
      <c r="M129" s="80">
        <f>Flavor!M112</f>
        <v>15812862.636499316</v>
      </c>
      <c r="N129" s="78">
        <f>Flavor!N112</f>
        <v>9.4094583449777849E-2</v>
      </c>
      <c r="O129" s="77">
        <f>Flavor!O112</f>
        <v>118077829.25174455</v>
      </c>
      <c r="P129" s="76">
        <f>Flavor!P112</f>
        <v>6050752.7241574079</v>
      </c>
      <c r="Q129" s="78">
        <f>Flavor!Q112</f>
        <v>5.4011520354790156E-2</v>
      </c>
    </row>
    <row r="130" spans="2:17">
      <c r="B130" s="357"/>
      <c r="C130" s="151" t="s">
        <v>81</v>
      </c>
      <c r="D130" s="77">
        <f>Flavor!D113</f>
        <v>7477601.2327821264</v>
      </c>
      <c r="E130" s="76">
        <f>Flavor!E113</f>
        <v>1883734.6362824468</v>
      </c>
      <c r="F130" s="78">
        <f>Flavor!F113</f>
        <v>0.33675001071015526</v>
      </c>
      <c r="G130" s="95">
        <f>Flavor!G113</f>
        <v>0.5475495608913179</v>
      </c>
      <c r="H130" s="81">
        <f>Flavor!H113</f>
        <v>0.10398626926537369</v>
      </c>
      <c r="I130" s="178">
        <f>Flavor!I113</f>
        <v>3.7810923120986977</v>
      </c>
      <c r="J130" s="179">
        <f>Flavor!J113</f>
        <v>0.21031199084848762</v>
      </c>
      <c r="K130" s="78">
        <f>Flavor!K113</f>
        <v>5.8898048025215026E-2</v>
      </c>
      <c r="L130" s="79">
        <f>Flavor!L113</f>
        <v>28273500.534212243</v>
      </c>
      <c r="M130" s="80">
        <f>Flavor!M113</f>
        <v>8299031.7717322968</v>
      </c>
      <c r="N130" s="78">
        <f>Flavor!N113</f>
        <v>0.41548197703866863</v>
      </c>
      <c r="O130" s="77">
        <f>Flavor!O113</f>
        <v>13446492.830602005</v>
      </c>
      <c r="P130" s="76">
        <f>Flavor!P113</f>
        <v>3077210.0868207105</v>
      </c>
      <c r="Q130" s="78">
        <f>Flavor!Q113</f>
        <v>0.29676209655544272</v>
      </c>
    </row>
    <row r="131" spans="2:17">
      <c r="B131" s="357"/>
      <c r="C131" s="151" t="s">
        <v>82</v>
      </c>
      <c r="D131" s="77">
        <f>Flavor!D114</f>
        <v>40995930.719881698</v>
      </c>
      <c r="E131" s="76">
        <f>Flavor!E114</f>
        <v>-856243.1025755778</v>
      </c>
      <c r="F131" s="78">
        <f>Flavor!F114</f>
        <v>-2.0458748599484454E-2</v>
      </c>
      <c r="G131" s="95">
        <f>Flavor!G114</f>
        <v>3.0019391466867962</v>
      </c>
      <c r="H131" s="81">
        <f>Flavor!H114</f>
        <v>-0.31671131845062162</v>
      </c>
      <c r="I131" s="178">
        <f>Flavor!I114</f>
        <v>3.3498037091076642</v>
      </c>
      <c r="J131" s="179">
        <f>Flavor!J114</f>
        <v>0.11218605966303974</v>
      </c>
      <c r="K131" s="78">
        <f>Flavor!K114</f>
        <v>3.4650805564481635E-2</v>
      </c>
      <c r="L131" s="79">
        <f>Flavor!L114</f>
        <v>137328320.78378054</v>
      </c>
      <c r="M131" s="80">
        <f>Flavor!M114</f>
        <v>1826984.1485685706</v>
      </c>
      <c r="N131" s="78">
        <f>Flavor!N114</f>
        <v>1.3483144845183781E-2</v>
      </c>
      <c r="O131" s="77">
        <f>Flavor!O114</f>
        <v>80739962.028242916</v>
      </c>
      <c r="P131" s="76">
        <f>Flavor!P114</f>
        <v>-5630589.2482390553</v>
      </c>
      <c r="Q131" s="78">
        <f>Flavor!Q114</f>
        <v>-6.5191076877753135E-2</v>
      </c>
    </row>
    <row r="132" spans="2:17">
      <c r="B132" s="357"/>
      <c r="C132" s="151" t="s">
        <v>83</v>
      </c>
      <c r="D132" s="77">
        <f>Flavor!D115</f>
        <v>14632904.94203214</v>
      </c>
      <c r="E132" s="76">
        <f>Flavor!E115</f>
        <v>-612204.23726367205</v>
      </c>
      <c r="F132" s="78">
        <f>Flavor!F115</f>
        <v>-4.0157419016395031E-2</v>
      </c>
      <c r="G132" s="95">
        <f>Flavor!G115</f>
        <v>1.0714987903404216</v>
      </c>
      <c r="H132" s="81">
        <f>Flavor!H115</f>
        <v>-0.1373557098717797</v>
      </c>
      <c r="I132" s="178">
        <f>Flavor!I115</f>
        <v>2.6959166886329955</v>
      </c>
      <c r="J132" s="179">
        <f>Flavor!J115</f>
        <v>0.12079934818033689</v>
      </c>
      <c r="K132" s="78">
        <f>Flavor!K115</f>
        <v>4.6910230568018532E-2</v>
      </c>
      <c r="L132" s="79">
        <f>Flavor!L115</f>
        <v>39449092.636404678</v>
      </c>
      <c r="M132" s="80">
        <f>Flavor!M115</f>
        <v>191147.63170603663</v>
      </c>
      <c r="N132" s="78">
        <f>Flavor!N115</f>
        <v>4.8690177665478632E-3</v>
      </c>
      <c r="O132" s="77">
        <f>Flavor!O115</f>
        <v>14225642.549916832</v>
      </c>
      <c r="P132" s="76">
        <f>Flavor!P115</f>
        <v>-418976.7873569876</v>
      </c>
      <c r="Q132" s="78">
        <f>Flavor!Q115</f>
        <v>-2.8609605870095804E-2</v>
      </c>
    </row>
    <row r="133" spans="2:17">
      <c r="B133" s="357"/>
      <c r="C133" s="151" t="s">
        <v>84</v>
      </c>
      <c r="D133" s="77">
        <f>Flavor!D116</f>
        <v>20713624.34707706</v>
      </c>
      <c r="E133" s="76">
        <f>Flavor!E116</f>
        <v>-1504828.8349487074</v>
      </c>
      <c r="F133" s="78">
        <f>Flavor!F116</f>
        <v>-6.7728784835754466E-2</v>
      </c>
      <c r="G133" s="95">
        <f>Flavor!G116</f>
        <v>1.516761266432221</v>
      </c>
      <c r="H133" s="81">
        <f>Flavor!H116</f>
        <v>-0.24504160430895094</v>
      </c>
      <c r="I133" s="178">
        <f>Flavor!I116</f>
        <v>3.2422232995017497</v>
      </c>
      <c r="J133" s="179">
        <f>Flavor!J116</f>
        <v>9.1379239182082905E-2</v>
      </c>
      <c r="K133" s="78">
        <f>Flavor!K116</f>
        <v>2.9001511161048092E-2</v>
      </c>
      <c r="L133" s="79">
        <f>Flavor!L116</f>
        <v>67158195.475219965</v>
      </c>
      <c r="M133" s="80">
        <f>Flavor!M116</f>
        <v>-2848685.7628565282</v>
      </c>
      <c r="N133" s="78">
        <f>Flavor!N116</f>
        <v>-4.0691510784044725E-2</v>
      </c>
      <c r="O133" s="77">
        <f>Flavor!O116</f>
        <v>42869285.892786995</v>
      </c>
      <c r="P133" s="76">
        <f>Flavor!P116</f>
        <v>-4832093.4625901654</v>
      </c>
      <c r="Q133" s="78">
        <f>Flavor!Q116</f>
        <v>-0.10129882045110013</v>
      </c>
    </row>
    <row r="134" spans="2:17">
      <c r="B134" s="357"/>
      <c r="C134" s="151" t="s">
        <v>85</v>
      </c>
      <c r="D134" s="77">
        <f>Flavor!D117</f>
        <v>5806257.1175813032</v>
      </c>
      <c r="E134" s="76">
        <f>Flavor!E117</f>
        <v>2747388.0832186346</v>
      </c>
      <c r="F134" s="78">
        <f>Flavor!F117</f>
        <v>0.89817120391722405</v>
      </c>
      <c r="G134" s="95">
        <f>Flavor!G117</f>
        <v>0.4251648939523443</v>
      </c>
      <c r="H134" s="81">
        <f>Flavor!H117</f>
        <v>0.18261316445926207</v>
      </c>
      <c r="I134" s="178">
        <f>Flavor!I117</f>
        <v>3.5333633678398044</v>
      </c>
      <c r="J134" s="179">
        <f>Flavor!J117</f>
        <v>0.30948070137212857</v>
      </c>
      <c r="K134" s="78">
        <f>Flavor!K117</f>
        <v>9.599626704504681E-2</v>
      </c>
      <c r="L134" s="79">
        <f>Flavor!L117</f>
        <v>20515616.203520909</v>
      </c>
      <c r="M134" s="80">
        <f>Flavor!M117</f>
        <v>10654181.344644384</v>
      </c>
      <c r="N134" s="78">
        <f>Flavor!N117</f>
        <v>1.0803885537056799</v>
      </c>
      <c r="O134" s="77">
        <f>Flavor!O117</f>
        <v>10146276.918699002</v>
      </c>
      <c r="P134" s="76">
        <f>Flavor!P117</f>
        <v>5691925.6738037346</v>
      </c>
      <c r="Q134" s="78">
        <f>Flavor!Q117</f>
        <v>1.2778349440508852</v>
      </c>
    </row>
    <row r="135" spans="2:17">
      <c r="B135" s="357"/>
      <c r="C135" s="151" t="s">
        <v>86</v>
      </c>
      <c r="D135" s="77">
        <f>Flavor!D118</f>
        <v>16801980.353842858</v>
      </c>
      <c r="E135" s="76">
        <f>Flavor!E118</f>
        <v>651062.35638399422</v>
      </c>
      <c r="F135" s="78">
        <f>Flavor!F118</f>
        <v>4.0311167234359707E-2</v>
      </c>
      <c r="G135" s="95">
        <f>Flavor!G118</f>
        <v>1.2303299786191293</v>
      </c>
      <c r="H135" s="81">
        <f>Flavor!H118</f>
        <v>-5.0350249653805967E-2</v>
      </c>
      <c r="I135" s="178">
        <f>Flavor!I118</f>
        <v>3.0127474798207294</v>
      </c>
      <c r="J135" s="179">
        <f>Flavor!J118</f>
        <v>0.1573020545163355</v>
      </c>
      <c r="K135" s="78">
        <f>Flavor!K118</f>
        <v>5.5088447190184665E-2</v>
      </c>
      <c r="L135" s="79">
        <f>Flavor!L118</f>
        <v>50620123.967037477</v>
      </c>
      <c r="M135" s="80">
        <f>Flavor!M118</f>
        <v>4502059.0567271635</v>
      </c>
      <c r="N135" s="78">
        <f>Flavor!N118</f>
        <v>9.7620294031909124E-2</v>
      </c>
      <c r="O135" s="77">
        <f>Flavor!O118</f>
        <v>29194859.188614815</v>
      </c>
      <c r="P135" s="76">
        <f>Flavor!P118</f>
        <v>1396552.4250977077</v>
      </c>
      <c r="Q135" s="78">
        <f>Flavor!Q118</f>
        <v>5.0238758676142206E-2</v>
      </c>
    </row>
    <row r="136" spans="2:17" ht="15" thickBot="1">
      <c r="B136" s="358"/>
      <c r="C136" s="157" t="s">
        <v>87</v>
      </c>
      <c r="D136" s="144">
        <f>Flavor!D119</f>
        <v>11475913.044848425</v>
      </c>
      <c r="E136" s="138">
        <f>Flavor!E119</f>
        <v>2808418.4766688198</v>
      </c>
      <c r="F136" s="140">
        <f>Flavor!F119</f>
        <v>0.32401733333403854</v>
      </c>
      <c r="G136" s="141">
        <f>Flavor!G119</f>
        <v>0.84032712536020138</v>
      </c>
      <c r="H136" s="142">
        <f>Flavor!H119</f>
        <v>0.15304180053363925</v>
      </c>
      <c r="I136" s="180">
        <f>Flavor!I119</f>
        <v>3.0318486936185747</v>
      </c>
      <c r="J136" s="181">
        <f>Flavor!J119</f>
        <v>0.3697844756005777</v>
      </c>
      <c r="K136" s="140">
        <f>Flavor!K119</f>
        <v>0.13890892379594644</v>
      </c>
      <c r="L136" s="143">
        <f>Flavor!L119</f>
        <v>34793231.97310406</v>
      </c>
      <c r="M136" s="139">
        <f>Flavor!M119</f>
        <v>11719804.823287781</v>
      </c>
      <c r="N136" s="140">
        <f>Flavor!N119</f>
        <v>0.5079351561946488</v>
      </c>
      <c r="O136" s="144">
        <f>Flavor!O119</f>
        <v>27558571.203538641</v>
      </c>
      <c r="P136" s="138">
        <f>Flavor!P119</f>
        <v>7425089.7917291671</v>
      </c>
      <c r="Q136" s="140">
        <f>Flavor!Q119</f>
        <v>0.36879313814916848</v>
      </c>
    </row>
    <row r="137" spans="2:17">
      <c r="B137" s="359" t="s">
        <v>88</v>
      </c>
      <c r="C137" s="221" t="s">
        <v>137</v>
      </c>
      <c r="D137" s="116">
        <f>Fat!D35</f>
        <v>341027404.87682152</v>
      </c>
      <c r="E137" s="110">
        <f>Fat!E35</f>
        <v>39943416.665838003</v>
      </c>
      <c r="F137" s="112">
        <f>Fat!F35</f>
        <v>0.13266536325355102</v>
      </c>
      <c r="G137" s="113">
        <f>Fat!G35</f>
        <v>24.971832540839358</v>
      </c>
      <c r="H137" s="114">
        <f>Fat!H35</f>
        <v>1.0975047278917529</v>
      </c>
      <c r="I137" s="182">
        <f>Fat!I35</f>
        <v>3.4636969043926689</v>
      </c>
      <c r="J137" s="183">
        <f>Fat!J35</f>
        <v>0.17682764342451573</v>
      </c>
      <c r="K137" s="112">
        <f>Fat!K35</f>
        <v>5.3798198037372146E-2</v>
      </c>
      <c r="L137" s="115">
        <f>Fat!L35</f>
        <v>1181215566.5849121</v>
      </c>
      <c r="M137" s="111">
        <f>Fat!M35</f>
        <v>191591860.76453257</v>
      </c>
      <c r="N137" s="112">
        <f>Fat!N35</f>
        <v>0.19360071877593768</v>
      </c>
      <c r="O137" s="116">
        <f>Fat!O35</f>
        <v>410184794.9391126</v>
      </c>
      <c r="P137" s="110">
        <f>Fat!P35</f>
        <v>54303706.416681588</v>
      </c>
      <c r="Q137" s="112">
        <f>Fat!Q35</f>
        <v>0.15258946925823749</v>
      </c>
    </row>
    <row r="138" spans="2:17">
      <c r="B138" s="357"/>
      <c r="C138" s="222" t="s">
        <v>90</v>
      </c>
      <c r="D138" s="77">
        <f>Fat!D36</f>
        <v>34985249.512464426</v>
      </c>
      <c r="E138" s="76">
        <f>Fat!E36</f>
        <v>3653382.7171111926</v>
      </c>
      <c r="F138" s="78">
        <f>Fat!F36</f>
        <v>0.11660277828236582</v>
      </c>
      <c r="G138" s="95">
        <f>Fat!G36</f>
        <v>2.5618052383218375</v>
      </c>
      <c r="H138" s="81">
        <f>Fat!H36</f>
        <v>7.7358080209616986E-2</v>
      </c>
      <c r="I138" s="178">
        <f>Fat!I36</f>
        <v>3.7805639527632837</v>
      </c>
      <c r="J138" s="179">
        <f>Fat!J36</f>
        <v>0.15414872019114556</v>
      </c>
      <c r="K138" s="78">
        <f>Fat!K36</f>
        <v>4.2507189691515609E-2</v>
      </c>
      <c r="L138" s="79">
        <f>Fat!L36</f>
        <v>132263973.18525225</v>
      </c>
      <c r="M138" s="80">
        <f>Fat!M36</f>
        <v>18641614.173662096</v>
      </c>
      <c r="N138" s="78">
        <f>Fat!N36</f>
        <v>0.16406642438888758</v>
      </c>
      <c r="O138" s="77">
        <f>Fat!O36</f>
        <v>55773898.39242778</v>
      </c>
      <c r="P138" s="76">
        <f>Fat!P36</f>
        <v>8190778.2964754999</v>
      </c>
      <c r="Q138" s="78">
        <f>Fat!Q36</f>
        <v>0.17213621721229372</v>
      </c>
    </row>
    <row r="139" spans="2:17">
      <c r="B139" s="357"/>
      <c r="C139" s="222" t="s">
        <v>53</v>
      </c>
      <c r="D139" s="77">
        <f>Fat!D37</f>
        <v>502573153.27021408</v>
      </c>
      <c r="E139" s="76">
        <f>Fat!E37</f>
        <v>20363497.422890484</v>
      </c>
      <c r="F139" s="78">
        <f>Fat!F37</f>
        <v>4.2229551349626936E-2</v>
      </c>
      <c r="G139" s="95">
        <f>Fat!G37</f>
        <v>36.801067725095223</v>
      </c>
      <c r="H139" s="81">
        <f>Fat!H37</f>
        <v>-1.4355434832044267</v>
      </c>
      <c r="I139" s="178">
        <f>Fat!I37</f>
        <v>2.9455527147489859</v>
      </c>
      <c r="J139" s="179">
        <f>Fat!J37</f>
        <v>4.4484446987306026E-2</v>
      </c>
      <c r="K139" s="78">
        <f>Fat!K37</f>
        <v>1.533381598828352E-2</v>
      </c>
      <c r="L139" s="79">
        <f>Fat!L37</f>
        <v>1480355715.9750373</v>
      </c>
      <c r="M139" s="80">
        <f>Fat!M37</f>
        <v>81432584.988086462</v>
      </c>
      <c r="N139" s="78">
        <f>Fat!N37</f>
        <v>5.8210907507573455E-2</v>
      </c>
      <c r="O139" s="77">
        <f>Fat!O37</f>
        <v>720974960.44020355</v>
      </c>
      <c r="P139" s="76">
        <f>Fat!P37</f>
        <v>31949323.060816646</v>
      </c>
      <c r="Q139" s="78">
        <f>Fat!Q37</f>
        <v>4.6368845116317364E-2</v>
      </c>
    </row>
    <row r="140" spans="2:17" ht="15" thickBot="1">
      <c r="B140" s="360"/>
      <c r="C140" s="223" t="s">
        <v>15</v>
      </c>
      <c r="D140" s="109">
        <f>Fat!D38</f>
        <v>486711681.32082111</v>
      </c>
      <c r="E140" s="103">
        <f>Fat!E38</f>
        <v>40750716.296491742</v>
      </c>
      <c r="F140" s="105">
        <f>Fat!F38</f>
        <v>9.1377316609467352E-2</v>
      </c>
      <c r="G140" s="106">
        <f>Fat!G38</f>
        <v>35.639606752436649</v>
      </c>
      <c r="H140" s="107">
        <f>Fat!H38</f>
        <v>0.27732018903281386</v>
      </c>
      <c r="I140" s="190">
        <f>Fat!I38</f>
        <v>3.1258162680770551</v>
      </c>
      <c r="J140" s="191">
        <f>Fat!J38</f>
        <v>9.0604103377142753E-2</v>
      </c>
      <c r="K140" s="105">
        <f>Fat!K38</f>
        <v>2.9850995074046385E-2</v>
      </c>
      <c r="L140" s="108">
        <f>Fat!L38</f>
        <v>1521371291.335758</v>
      </c>
      <c r="M140" s="104">
        <f>Fat!M38</f>
        <v>167785145.31260133</v>
      </c>
      <c r="N140" s="105">
        <f>Fat!N38</f>
        <v>0.12395601551150252</v>
      </c>
      <c r="O140" s="109">
        <f>Fat!O38</f>
        <v>551015014.0666405</v>
      </c>
      <c r="P140" s="103">
        <f>Fat!P38</f>
        <v>12031170.475641727</v>
      </c>
      <c r="Q140" s="105">
        <f>Fat!Q38</f>
        <v>2.2321950126526303E-2</v>
      </c>
    </row>
    <row r="141" spans="2:17" ht="15" hidden="1" thickBot="1">
      <c r="B141" s="356" t="s">
        <v>91</v>
      </c>
      <c r="C141" s="154" t="s">
        <v>92</v>
      </c>
      <c r="D141" s="125">
        <f>Organic!D11</f>
        <v>79607462.685377121</v>
      </c>
      <c r="E141" s="117">
        <f>Organic!E11</f>
        <v>4743645.6662909389</v>
      </c>
      <c r="F141" s="121">
        <f>Organic!F11</f>
        <v>6.3363662917181582E-2</v>
      </c>
      <c r="G141" s="122">
        <f>Organic!G11</f>
        <v>5.8292799896782412</v>
      </c>
      <c r="H141" s="123">
        <f>Organic!H11</f>
        <v>-0.10701479458550711</v>
      </c>
      <c r="I141" s="186">
        <f>Organic!I11</f>
        <v>3.6661115260327026</v>
      </c>
      <c r="J141" s="187">
        <f>Organic!J11</f>
        <v>0.20053656806301401</v>
      </c>
      <c r="K141" s="121">
        <f>Organic!K11</f>
        <v>5.7865309651388586E-2</v>
      </c>
      <c r="L141" s="124">
        <f>Organic!L11</f>
        <v>291849836.50907934</v>
      </c>
      <c r="M141" s="118">
        <f>Organic!M11</f>
        <v>32403666.989709288</v>
      </c>
      <c r="N141" s="121">
        <f>Organic!N11</f>
        <v>0.12489553054391908</v>
      </c>
      <c r="O141" s="125">
        <f>Organic!O11</f>
        <v>60409307.445991106</v>
      </c>
      <c r="P141" s="117">
        <f>Organic!P11</f>
        <v>4672271.8136035129</v>
      </c>
      <c r="Q141" s="121">
        <f>Organic!Q11</f>
        <v>8.3827059702625384E-2</v>
      </c>
    </row>
    <row r="142" spans="2:17" hidden="1">
      <c r="B142" s="357"/>
      <c r="C142" s="158" t="s">
        <v>93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8"/>
      <c r="C143" s="155" t="s">
        <v>94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9" t="s">
        <v>57</v>
      </c>
      <c r="C144" s="150" t="s">
        <v>95</v>
      </c>
      <c r="D144" s="116">
        <f>Size!D59</f>
        <v>335262720.77245808</v>
      </c>
      <c r="E144" s="110">
        <f>Size!E59</f>
        <v>2925677.5569998622</v>
      </c>
      <c r="F144" s="112">
        <f>Size!F59</f>
        <v>8.8033447270670622E-3</v>
      </c>
      <c r="G144" s="113">
        <f>Size!G59</f>
        <v>24.549711843070234</v>
      </c>
      <c r="H144" s="114">
        <f>Size!H59</f>
        <v>-1.8028137802838664</v>
      </c>
      <c r="I144" s="182">
        <f>Size!I59</f>
        <v>3.6869755571254288</v>
      </c>
      <c r="J144" s="183">
        <f>Size!J59</f>
        <v>0.1855451389170466</v>
      </c>
      <c r="K144" s="112">
        <f>Size!K59</f>
        <v>5.2991239795073995E-2</v>
      </c>
      <c r="L144" s="115">
        <f>Size!L59</f>
        <v>1236105456.7034206</v>
      </c>
      <c r="M144" s="111">
        <f>Size!M59</f>
        <v>72450424.491381645</v>
      </c>
      <c r="N144" s="112">
        <f>Size!N59</f>
        <v>6.2261084673571769E-2</v>
      </c>
      <c r="O144" s="116">
        <f>Size!O59</f>
        <v>996978122.28608239</v>
      </c>
      <c r="P144" s="110">
        <f>Size!P59</f>
        <v>12032491.63833189</v>
      </c>
      <c r="Q144" s="112">
        <f>Size!Q59</f>
        <v>1.2216401864150319E-2</v>
      </c>
    </row>
    <row r="145" spans="1:17">
      <c r="B145" s="357"/>
      <c r="C145" s="151" t="s">
        <v>96</v>
      </c>
      <c r="D145" s="77">
        <f>Size!D60</f>
        <v>148761813.37860778</v>
      </c>
      <c r="E145" s="76">
        <f>Size!E60</f>
        <v>-2680967.2212159932</v>
      </c>
      <c r="F145" s="78">
        <f>Size!F60</f>
        <v>-1.7702839386581581E-2</v>
      </c>
      <c r="G145" s="95">
        <f>Size!G60</f>
        <v>10.893127763453471</v>
      </c>
      <c r="H145" s="81">
        <f>Size!H60</f>
        <v>-1.1154636280318879</v>
      </c>
      <c r="I145" s="178">
        <f>Size!I60</f>
        <v>3.3418892981652184</v>
      </c>
      <c r="J145" s="179">
        <f>Size!J60</f>
        <v>6.0656806774725069E-2</v>
      </c>
      <c r="K145" s="78">
        <f>Size!K60</f>
        <v>1.8485982609851712E-2</v>
      </c>
      <c r="L145" s="79">
        <f>Size!L60</f>
        <v>497145512.10562074</v>
      </c>
      <c r="M145" s="80">
        <f>Size!M60</f>
        <v>226539.81495708227</v>
      </c>
      <c r="N145" s="78">
        <f>Size!N60</f>
        <v>4.5588884222470772E-4</v>
      </c>
      <c r="O145" s="77">
        <f>Size!O60</f>
        <v>108275397.56998353</v>
      </c>
      <c r="P145" s="76">
        <f>Size!P60</f>
        <v>-1358256.0081400871</v>
      </c>
      <c r="Q145" s="78">
        <f>Size!Q60</f>
        <v>-1.238904263253628E-2</v>
      </c>
    </row>
    <row r="146" spans="1:17">
      <c r="B146" s="357"/>
      <c r="C146" s="151" t="s">
        <v>97</v>
      </c>
      <c r="D146" s="77">
        <f>Size!D61</f>
        <v>257449772.34447065</v>
      </c>
      <c r="E146" s="76">
        <f>Size!E61</f>
        <v>21157713.259845734</v>
      </c>
      <c r="F146" s="78">
        <f>Size!F61</f>
        <v>8.9540517534989927E-2</v>
      </c>
      <c r="G146" s="95">
        <f>Size!G61</f>
        <v>18.851835690405821</v>
      </c>
      <c r="H146" s="81">
        <f>Size!H61</f>
        <v>0.11515656076180036</v>
      </c>
      <c r="I146" s="178">
        <f>Size!I61</f>
        <v>3.1300029674228314</v>
      </c>
      <c r="J146" s="179">
        <f>Size!J61</f>
        <v>5.4867422317561587E-2</v>
      </c>
      <c r="K146" s="78">
        <f>Size!K61</f>
        <v>1.7842277685903869E-2</v>
      </c>
      <c r="L146" s="79">
        <f>Size!L61</f>
        <v>805818551.40052557</v>
      </c>
      <c r="M146" s="80">
        <f>Size!M61</f>
        <v>79188441.483280897</v>
      </c>
      <c r="N146" s="78">
        <f>Size!N61</f>
        <v>0.10898040199889268</v>
      </c>
      <c r="O146" s="77">
        <f>Size!O61</f>
        <v>173979537.20346797</v>
      </c>
      <c r="P146" s="76">
        <f>Size!P61</f>
        <v>15496703.918559879</v>
      </c>
      <c r="Q146" s="78">
        <f>Size!Q61</f>
        <v>9.7781593106056552E-2</v>
      </c>
    </row>
    <row r="147" spans="1:17">
      <c r="B147" s="357"/>
      <c r="C147" s="151" t="s">
        <v>98</v>
      </c>
      <c r="D147" s="77">
        <f>Size!D62</f>
        <v>424363750.08358204</v>
      </c>
      <c r="E147" s="76">
        <f>Size!E62</f>
        <v>50324180.77597785</v>
      </c>
      <c r="F147" s="78">
        <f>Size!F62</f>
        <v>0.13454239846638269</v>
      </c>
      <c r="G147" s="95">
        <f>Size!G62</f>
        <v>31.074161055524232</v>
      </c>
      <c r="H147" s="81">
        <f>Size!H62</f>
        <v>1.414851220668929</v>
      </c>
      <c r="I147" s="178">
        <f>Size!I62</f>
        <v>2.5378294776198871</v>
      </c>
      <c r="J147" s="179">
        <f>Size!J62</f>
        <v>9.3136253844038563E-2</v>
      </c>
      <c r="K147" s="78">
        <f>Size!K62</f>
        <v>3.8097317462265821E-2</v>
      </c>
      <c r="L147" s="79">
        <f>Size!L62</f>
        <v>1076962834.1954334</v>
      </c>
      <c r="M147" s="80">
        <f>Size!M62</f>
        <v>162550833.6850965</v>
      </c>
      <c r="N147" s="78">
        <f>Size!N62</f>
        <v>0.17776542039515694</v>
      </c>
      <c r="O147" s="77">
        <f>Size!O62</f>
        <v>212406735.83177119</v>
      </c>
      <c r="P147" s="76">
        <f>Size!P62</f>
        <v>25188042.988920331</v>
      </c>
      <c r="Q147" s="78">
        <f>Size!Q62</f>
        <v>0.13453807740268153</v>
      </c>
    </row>
    <row r="148" spans="1:17">
      <c r="B148" s="357"/>
      <c r="C148" s="151" t="s">
        <v>99</v>
      </c>
      <c r="D148" s="77">
        <f>Size!D63</f>
        <v>422232605.38959515</v>
      </c>
      <c r="E148" s="76">
        <f>Size!E63</f>
        <v>29229261.205039024</v>
      </c>
      <c r="F148" s="78">
        <f>Size!F63</f>
        <v>7.4374077568441332E-2</v>
      </c>
      <c r="G148" s="95">
        <f>Size!G63</f>
        <v>30.918107355271705</v>
      </c>
      <c r="H148" s="81">
        <f>Size!H63</f>
        <v>-0.24492700732574946</v>
      </c>
      <c r="I148" s="178">
        <f>Size!I63</f>
        <v>3.7968999105252541</v>
      </c>
      <c r="J148" s="179">
        <f>Size!J63</f>
        <v>0.20045196742787752</v>
      </c>
      <c r="K148" s="78">
        <f>Size!K63</f>
        <v>5.5736095892226882E-2</v>
      </c>
      <c r="L148" s="79">
        <f>Size!L63</f>
        <v>1603174941.6245987</v>
      </c>
      <c r="M148" s="80">
        <f>Size!M63</f>
        <v>189758872.80166149</v>
      </c>
      <c r="N148" s="78">
        <f>Size!N63</f>
        <v>0.13425549417991875</v>
      </c>
      <c r="O148" s="77">
        <f>Size!O63</f>
        <v>1172944508.1303594</v>
      </c>
      <c r="P148" s="76">
        <f>Size!P63</f>
        <v>62716326.165817261</v>
      </c>
      <c r="Q148" s="78">
        <f>Size!Q63</f>
        <v>5.6489582217991524E-2</v>
      </c>
    </row>
    <row r="149" spans="1:17" ht="15" customHeight="1">
      <c r="B149" s="357"/>
      <c r="C149" s="151" t="s">
        <v>100</v>
      </c>
      <c r="D149" s="77">
        <f>Size!D64</f>
        <v>484537860.87992811</v>
      </c>
      <c r="E149" s="76">
        <f>Size!E64</f>
        <v>54836928.476812482</v>
      </c>
      <c r="F149" s="78">
        <f>Size!F64</f>
        <v>0.12761649868929834</v>
      </c>
      <c r="G149" s="95">
        <f>Size!G64</f>
        <v>35.480428108000616</v>
      </c>
      <c r="H149" s="81">
        <f>Size!H64</f>
        <v>1.4074739709231352</v>
      </c>
      <c r="I149" s="178">
        <f>Size!I64</f>
        <v>2.594696678776871</v>
      </c>
      <c r="J149" s="179">
        <f>Size!J64</f>
        <v>8.8159511512865052E-2</v>
      </c>
      <c r="K149" s="78">
        <f>Size!K64</f>
        <v>3.5171834937957447E-2</v>
      </c>
      <c r="L149" s="79">
        <f>Size!L64</f>
        <v>1257228778.3667991</v>
      </c>
      <c r="M149" s="80">
        <f>Size!M64</f>
        <v>180167420.49039149</v>
      </c>
      <c r="N149" s="78">
        <f>Size!N64</f>
        <v>0.16727684005451585</v>
      </c>
      <c r="O149" s="77">
        <f>Size!O64</f>
        <v>246482949.2096532</v>
      </c>
      <c r="P149" s="76">
        <f>Size!P64</f>
        <v>28097770.33471325</v>
      </c>
      <c r="Q149" s="78">
        <f>Size!Q64</f>
        <v>0.12866152583918558</v>
      </c>
    </row>
    <row r="150" spans="1:17" ht="15" thickBot="1">
      <c r="B150" s="360"/>
      <c r="C150" s="152" t="s">
        <v>101</v>
      </c>
      <c r="D150" s="144">
        <f>Size!D65</f>
        <v>458527022.71079683</v>
      </c>
      <c r="E150" s="138">
        <f>Size!E65</f>
        <v>20644823.420480847</v>
      </c>
      <c r="F150" s="140">
        <f>Size!F65</f>
        <v>4.7146980292736965E-2</v>
      </c>
      <c r="G150" s="141">
        <f>Size!G65</f>
        <v>33.575776793420687</v>
      </c>
      <c r="H150" s="142">
        <f>Size!H65</f>
        <v>-1.1459074496674972</v>
      </c>
      <c r="I150" s="180">
        <f>Size!I65</f>
        <v>3.1727744604643284</v>
      </c>
      <c r="J150" s="181">
        <f>Size!J65</f>
        <v>5.4863028221898258E-2</v>
      </c>
      <c r="K150" s="140">
        <f>Size!K65</f>
        <v>1.7596082959431682E-2</v>
      </c>
      <c r="L150" s="143">
        <f>Size!L65</f>
        <v>1454802827.0895634</v>
      </c>
      <c r="M150" s="139">
        <f>Size!M65</f>
        <v>89524911.946829081</v>
      </c>
      <c r="N150" s="140">
        <f>Size!N65</f>
        <v>6.557266542868645E-2</v>
      </c>
      <c r="O150" s="144">
        <f>Size!O65</f>
        <v>318521210.4983719</v>
      </c>
      <c r="P150" s="138">
        <f>Size!P65</f>
        <v>15660881.749085486</v>
      </c>
      <c r="Q150" s="140">
        <f>Size!Q65</f>
        <v>5.1709914645340901E-2</v>
      </c>
    </row>
    <row r="151" spans="1:17">
      <c r="A151" s="50"/>
      <c r="B151" s="371"/>
      <c r="C151" s="371"/>
      <c r="D151" s="371"/>
      <c r="E151" s="371"/>
      <c r="F151" s="371"/>
      <c r="G151" s="371"/>
      <c r="H151" s="371"/>
      <c r="I151" s="371"/>
      <c r="J151" s="371"/>
      <c r="K151" s="371"/>
      <c r="L151" s="371"/>
      <c r="M151" s="371"/>
      <c r="N151" s="371"/>
      <c r="O151" s="371"/>
      <c r="P151" s="371"/>
      <c r="Q151" s="371"/>
    </row>
    <row r="152" spans="1:17">
      <c r="A152" s="50"/>
      <c r="B152" s="371"/>
      <c r="C152" s="371"/>
      <c r="D152" s="371"/>
      <c r="E152" s="371"/>
      <c r="F152" s="371"/>
      <c r="G152" s="371"/>
      <c r="H152" s="371"/>
      <c r="I152" s="371"/>
      <c r="J152" s="371"/>
      <c r="K152" s="371"/>
      <c r="L152" s="371"/>
      <c r="M152" s="371"/>
      <c r="N152" s="371"/>
      <c r="O152" s="371"/>
      <c r="P152" s="371"/>
      <c r="Q152" s="371"/>
    </row>
    <row r="153" spans="1:17">
      <c r="A153" s="50"/>
      <c r="B153" s="50"/>
      <c r="C153" s="177" t="s">
        <v>124</v>
      </c>
      <c r="D153" s="177"/>
      <c r="E153" s="177"/>
      <c r="F153" s="177"/>
      <c r="G153" s="177"/>
      <c r="H153" s="177"/>
      <c r="I153" s="175"/>
      <c r="J153" s="175"/>
      <c r="K153" s="175"/>
      <c r="L153" s="369"/>
      <c r="M153" s="369"/>
      <c r="N153" s="369"/>
      <c r="O153" s="369"/>
      <c r="P153" s="369"/>
      <c r="Q153" s="36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8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8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8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8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8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8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8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8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8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8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8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8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8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8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8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8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8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8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8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8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8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8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8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8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8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8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8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8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8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8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8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8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8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8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8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8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8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8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8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0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0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0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0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0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0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0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0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0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0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0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0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0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0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0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0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0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0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8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8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8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8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8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8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8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8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8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8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8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8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8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8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8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8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8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8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8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8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8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8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8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8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8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8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8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8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8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8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8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8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8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8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8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8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8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8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8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8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8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8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8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8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8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8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8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8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8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8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8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8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8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8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8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8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8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8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8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8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8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8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8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8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8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8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8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8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8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8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8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8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8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8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8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8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8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4" priority="3" operator="lessThan">
      <formula>0</formula>
    </cfRule>
  </conditionalFormatting>
  <conditionalFormatting sqref="D57:Q101">
    <cfRule type="cellIs" dxfId="93" priority="2" operator="lessThan">
      <formula>0</formula>
    </cfRule>
  </conditionalFormatting>
  <conditionalFormatting sqref="D107:Q150">
    <cfRule type="cellIs" dxfId="92" priority="1" operator="lessThan">
      <formula>0</formula>
    </cfRule>
  </conditionalFormatting>
  <conditionalFormatting sqref="D155:Q289">
    <cfRule type="cellIs" dxfId="9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topLeftCell="A128" zoomScale="80" zoomScaleNormal="80" workbookViewId="0">
      <selection activeCell="D150" sqref="D150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43.6328125" style="145" customWidth="1"/>
    <col min="4" max="4" width="13.1796875" style="1" bestFit="1" customWidth="1"/>
    <col min="5" max="5" width="10.089843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3.1796875" style="1" bestFit="1" customWidth="1"/>
    <col min="13" max="13" width="12.6328125" style="1" bestFit="1" customWidth="1"/>
    <col min="14" max="14" width="11.54296875" style="19" bestFit="1" customWidth="1"/>
    <col min="15" max="15" width="13.1796875" style="1" bestFit="1" customWidth="1"/>
    <col min="16" max="16" width="10.816406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129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17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07-20-2025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3" t="s">
        <v>58</v>
      </c>
      <c r="E5" s="364"/>
      <c r="F5" s="365"/>
      <c r="G5" s="366" t="s">
        <v>20</v>
      </c>
      <c r="H5" s="367"/>
      <c r="I5" s="363" t="s">
        <v>21</v>
      </c>
      <c r="J5" s="364"/>
      <c r="K5" s="365"/>
      <c r="L5" s="366" t="s">
        <v>22</v>
      </c>
      <c r="M5" s="364"/>
      <c r="N5" s="367"/>
      <c r="O5" s="363" t="s">
        <v>23</v>
      </c>
      <c r="P5" s="364"/>
      <c r="Q5" s="365"/>
    </row>
    <row r="6" spans="2:17" s="14" customFormat="1" ht="29.5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77" t="s">
        <v>11</v>
      </c>
      <c r="D7" s="278">
        <f>'Segment Data'!D57</f>
        <v>1107838.4238665446</v>
      </c>
      <c r="E7" s="279">
        <f>'Segment Data'!E57</f>
        <v>222265.6694485019</v>
      </c>
      <c r="F7" s="280">
        <f>'Segment Data'!F57</f>
        <v>0.25098521644849447</v>
      </c>
      <c r="G7" s="281">
        <f>'Segment Data'!G57</f>
        <v>99.999999999999986</v>
      </c>
      <c r="H7" s="282">
        <f>'Segment Data'!H57</f>
        <v>-7.1054273576010019E-14</v>
      </c>
      <c r="I7" s="283">
        <f>'Segment Data'!I57</f>
        <v>6.5170736155341862</v>
      </c>
      <c r="J7" s="284">
        <f>'Segment Data'!J57</f>
        <v>0.44529307051433431</v>
      </c>
      <c r="K7" s="280">
        <f>'Segment Data'!K57</f>
        <v>7.3338136517395888E-2</v>
      </c>
      <c r="L7" s="285">
        <f>'Segment Data'!L57</f>
        <v>7219864.5624556364</v>
      </c>
      <c r="M7" s="286">
        <f>'Segment Data'!M57</f>
        <v>1842861.1409805212</v>
      </c>
      <c r="N7" s="280">
        <f>'Segment Data'!N57</f>
        <v>0.34273014103363819</v>
      </c>
      <c r="O7" s="278">
        <f>'Segment Data'!O57</f>
        <v>2483614.6215777397</v>
      </c>
      <c r="P7" s="279">
        <f>'Segment Data'!P57</f>
        <v>414708.97885153699</v>
      </c>
      <c r="Q7" s="280">
        <f>'Segment Data'!Q57</f>
        <v>0.20044847395992105</v>
      </c>
    </row>
    <row r="8" spans="2:17">
      <c r="B8" s="353" t="s">
        <v>54</v>
      </c>
      <c r="C8" s="151" t="s">
        <v>138</v>
      </c>
      <c r="D8" s="77">
        <f>'Segment Data'!D58</f>
        <v>34561.071381215435</v>
      </c>
      <c r="E8" s="76">
        <f>'Segment Data'!E58</f>
        <v>33359.148714973286</v>
      </c>
      <c r="F8" s="78">
        <f>'Segment Data'!F58</f>
        <v>27.754821214306311</v>
      </c>
      <c r="G8" s="95">
        <f>'Segment Data'!G58</f>
        <v>3.1196852028828723</v>
      </c>
      <c r="H8" s="81">
        <f>'Segment Data'!H58</f>
        <v>2.983962569113273</v>
      </c>
      <c r="I8" s="178">
        <f>'Segment Data'!I58</f>
        <v>5.161796524376582</v>
      </c>
      <c r="J8" s="179">
        <f>'Segment Data'!J58</f>
        <v>-3.21279746089483</v>
      </c>
      <c r="K8" s="78">
        <f>'Segment Data'!K58</f>
        <v>-0.38363620571280826</v>
      </c>
      <c r="L8" s="79">
        <f>'Segment Data'!L58</f>
        <v>178397.21813428879</v>
      </c>
      <c r="M8" s="80">
        <f>'Segment Data'!M58</f>
        <v>168331.60380281589</v>
      </c>
      <c r="N8" s="78">
        <f>'Segment Data'!N58</f>
        <v>16.723430707699674</v>
      </c>
      <c r="O8" s="77">
        <f>'Segment Data'!O58</f>
        <v>40400.24249625206</v>
      </c>
      <c r="P8" s="76">
        <f>'Segment Data'!P58</f>
        <v>37673.752723298887</v>
      </c>
      <c r="Q8" s="78">
        <f>'Segment Data'!Q58</f>
        <v>13.817676155261321</v>
      </c>
    </row>
    <row r="9" spans="2:17">
      <c r="B9" s="354"/>
      <c r="C9" s="151" t="s">
        <v>142</v>
      </c>
      <c r="D9" s="77">
        <f>'Segment Data'!D59</f>
        <v>418.13031893968582</v>
      </c>
      <c r="E9" s="76">
        <f>'Segment Data'!E59</f>
        <v>65.735013127326965</v>
      </c>
      <c r="F9" s="78">
        <f>'Segment Data'!F59</f>
        <v>0.18653770933693742</v>
      </c>
      <c r="G9" s="95">
        <f>'Segment Data'!G59</f>
        <v>3.7742897333380057E-2</v>
      </c>
      <c r="H9" s="81">
        <f>'Segment Data'!H59</f>
        <v>-2.0500280986965672E-3</v>
      </c>
      <c r="I9" s="178">
        <f>'Segment Data'!I59</f>
        <v>5.3121716191987778</v>
      </c>
      <c r="J9" s="179">
        <f>'Segment Data'!J59</f>
        <v>-0.91234959359654155</v>
      </c>
      <c r="K9" s="78">
        <f>'Segment Data'!K59</f>
        <v>-0.14657345720359782</v>
      </c>
      <c r="L9" s="79">
        <f>'Segment Data'!L59</f>
        <v>2221.1800133979323</v>
      </c>
      <c r="M9" s="80">
        <f>'Segment Data'!M59</f>
        <v>27.687957079410808</v>
      </c>
      <c r="N9" s="78">
        <f>'Segment Data'!N59</f>
        <v>1.2622775176984813E-2</v>
      </c>
      <c r="O9" s="77">
        <f>'Segment Data'!O59</f>
        <v>689.39429366588593</v>
      </c>
      <c r="P9" s="76">
        <f>'Segment Data'!P59</f>
        <v>-1.7107374668121338</v>
      </c>
      <c r="Q9" s="78">
        <f>'Segment Data'!Q59</f>
        <v>-2.4753653782671678E-3</v>
      </c>
    </row>
    <row r="10" spans="2:17">
      <c r="B10" s="354"/>
      <c r="C10" s="151" t="s">
        <v>139</v>
      </c>
      <c r="D10" s="77">
        <f>'Segment Data'!D60</f>
        <v>490494.13746483775</v>
      </c>
      <c r="E10" s="76">
        <f>'Segment Data'!E60</f>
        <v>226295.25818381301</v>
      </c>
      <c r="F10" s="78">
        <f>'Segment Data'!F60</f>
        <v>0.85653375517579633</v>
      </c>
      <c r="G10" s="95">
        <f>'Segment Data'!G60</f>
        <v>44.274880424613691</v>
      </c>
      <c r="H10" s="81">
        <f>'Segment Data'!H60</f>
        <v>14.441207475331964</v>
      </c>
      <c r="I10" s="178">
        <f>'Segment Data'!I60</f>
        <v>6.6671714799948489</v>
      </c>
      <c r="J10" s="179">
        <f>'Segment Data'!J60</f>
        <v>-0.12136255776493776</v>
      </c>
      <c r="K10" s="78">
        <f>'Segment Data'!K60</f>
        <v>-1.7877579620266197E-2</v>
      </c>
      <c r="L10" s="79">
        <f>'Segment Data'!L60</f>
        <v>3270208.5244102394</v>
      </c>
      <c r="M10" s="80">
        <f>'Segment Data'!M60</f>
        <v>1476685.439673014</v>
      </c>
      <c r="N10" s="78">
        <f>'Segment Data'!N60</f>
        <v>0.8233434251499292</v>
      </c>
      <c r="O10" s="77">
        <f>'Segment Data'!O60</f>
        <v>1182577.9127569199</v>
      </c>
      <c r="P10" s="76">
        <f>'Segment Data'!P60</f>
        <v>472280.18374766852</v>
      </c>
      <c r="Q10" s="78">
        <f>'Segment Data'!Q60</f>
        <v>0.66490453856078324</v>
      </c>
    </row>
    <row r="11" spans="2:17">
      <c r="B11" s="354"/>
      <c r="C11" s="151" t="s">
        <v>141</v>
      </c>
      <c r="D11" s="77">
        <f>'Segment Data'!D61</f>
        <v>47.390474490392208</v>
      </c>
      <c r="E11" s="76">
        <f>'Segment Data'!E61</f>
        <v>-13057.445268530344</v>
      </c>
      <c r="F11" s="78">
        <f>'Segment Data'!F61</f>
        <v>-0.99638374143562758</v>
      </c>
      <c r="G11" s="95">
        <f>'Segment Data'!G61</f>
        <v>4.2777424459598881E-3</v>
      </c>
      <c r="H11" s="81">
        <f>'Segment Data'!H61</f>
        <v>-1.4755369512245362</v>
      </c>
      <c r="I11" s="178">
        <f>'Segment Data'!I61</f>
        <v>5.4129978935265344</v>
      </c>
      <c r="J11" s="179">
        <f>'Segment Data'!J61</f>
        <v>-2.4562919417769189</v>
      </c>
      <c r="K11" s="78">
        <f>'Segment Data'!K61</f>
        <v>-0.31213641804847819</v>
      </c>
      <c r="L11" s="79">
        <f>'Segment Data'!L61</f>
        <v>256.52453858971597</v>
      </c>
      <c r="M11" s="80">
        <f>'Segment Data'!M61</f>
        <v>-102869.22616728474</v>
      </c>
      <c r="N11" s="78">
        <f>'Segment Data'!N61</f>
        <v>-0.9975125074306479</v>
      </c>
      <c r="O11" s="77">
        <f>'Segment Data'!O61</f>
        <v>122.98141574859619</v>
      </c>
      <c r="P11" s="76">
        <f>'Segment Data'!P61</f>
        <v>-39445.74052954647</v>
      </c>
      <c r="Q11" s="78">
        <f>'Segment Data'!Q61</f>
        <v>-0.99689195380334439</v>
      </c>
    </row>
    <row r="12" spans="2:17" ht="15" thickBot="1">
      <c r="B12" s="355"/>
      <c r="C12" s="151" t="s">
        <v>140</v>
      </c>
      <c r="D12" s="144">
        <f>'Segment Data'!D62</f>
        <v>582317.69422706123</v>
      </c>
      <c r="E12" s="138">
        <f>'Segment Data'!E62</f>
        <v>-24397.027194881928</v>
      </c>
      <c r="F12" s="140">
        <f>'Segment Data'!F62</f>
        <v>-4.0211694777577155E-2</v>
      </c>
      <c r="G12" s="141">
        <f>'Segment Data'!G62</f>
        <v>52.563413732724065</v>
      </c>
      <c r="H12" s="142">
        <f>'Segment Data'!H62</f>
        <v>-15.947583065122068</v>
      </c>
      <c r="I12" s="180">
        <f>'Segment Data'!I62</f>
        <v>6.4720360599064541</v>
      </c>
      <c r="J12" s="181">
        <f>'Segment Data'!J62</f>
        <v>0.75584794514285036</v>
      </c>
      <c r="K12" s="140">
        <f>'Segment Data'!K62</f>
        <v>0.13222936858755022</v>
      </c>
      <c r="L12" s="143">
        <f>'Segment Data'!L62</f>
        <v>3768781.1153591205</v>
      </c>
      <c r="M12" s="139">
        <f>'Segment Data'!M62</f>
        <v>300685.63571489835</v>
      </c>
      <c r="N12" s="140">
        <f>'Segment Data'!N62</f>
        <v>8.6700506799698734E-2</v>
      </c>
      <c r="O12" s="144">
        <f>'Segment Data'!O62</f>
        <v>1259824.0906151533</v>
      </c>
      <c r="P12" s="138">
        <f>'Segment Data'!P62</f>
        <v>-55797.506352417404</v>
      </c>
      <c r="Q12" s="140">
        <f>'Segment Data'!Q62</f>
        <v>-4.2411515956432555E-2</v>
      </c>
    </row>
    <row r="13" spans="2:17">
      <c r="B13" s="359" t="s">
        <v>55</v>
      </c>
      <c r="C13" s="150" t="s">
        <v>67</v>
      </c>
      <c r="D13" s="116">
        <f>'Type Data'!D39</f>
        <v>260495.98895681271</v>
      </c>
      <c r="E13" s="110">
        <f>'Type Data'!E39</f>
        <v>-12392.165424827486</v>
      </c>
      <c r="F13" s="112">
        <f>'Type Data'!F39</f>
        <v>-4.5411151879816543E-2</v>
      </c>
      <c r="G13" s="113">
        <f>'Type Data'!G39</f>
        <v>23.513897274625769</v>
      </c>
      <c r="H13" s="114">
        <f>'Type Data'!H39</f>
        <v>-7.3009796533539877</v>
      </c>
      <c r="I13" s="182">
        <f>'Type Data'!I39</f>
        <v>5.2885714889087447</v>
      </c>
      <c r="J13" s="183">
        <f>'Type Data'!J39</f>
        <v>0.56180108742508583</v>
      </c>
      <c r="K13" s="112">
        <f>'Type Data'!K39</f>
        <v>0.11885516742017875</v>
      </c>
      <c r="L13" s="115">
        <f>'Type Data'!L39</f>
        <v>1377651.6601720869</v>
      </c>
      <c r="M13" s="111">
        <f>'Type Data'!M39</f>
        <v>87772.009125446668</v>
      </c>
      <c r="N13" s="112">
        <f>'Type Data'!N39</f>
        <v>6.8046665480943347E-2</v>
      </c>
      <c r="O13" s="116">
        <f>'Type Data'!O39</f>
        <v>694063.92939352989</v>
      </c>
      <c r="P13" s="110">
        <f>'Type Data'!P39</f>
        <v>1678.449757335824</v>
      </c>
      <c r="Q13" s="112">
        <f>'Type Data'!Q39</f>
        <v>2.4241550504752727E-3</v>
      </c>
    </row>
    <row r="14" spans="2:17">
      <c r="B14" s="357"/>
      <c r="C14" s="151" t="s">
        <v>68</v>
      </c>
      <c r="D14" s="77">
        <f>'Type Data'!D40</f>
        <v>641690.82752474898</v>
      </c>
      <c r="E14" s="76">
        <f>'Type Data'!E40</f>
        <v>239823.85468267219</v>
      </c>
      <c r="F14" s="78">
        <f>'Type Data'!F40</f>
        <v>0.59677423348973913</v>
      </c>
      <c r="G14" s="95">
        <f>'Type Data'!G40</f>
        <v>57.922781310034217</v>
      </c>
      <c r="H14" s="81">
        <f>'Type Data'!H40</f>
        <v>12.543452413882115</v>
      </c>
      <c r="I14" s="178">
        <f>'Type Data'!I40</f>
        <v>6.6282182708162729</v>
      </c>
      <c r="J14" s="179">
        <f>'Type Data'!J40</f>
        <v>0.15146682164699321</v>
      </c>
      <c r="K14" s="78">
        <f>'Type Data'!K40</f>
        <v>2.3386233490003794E-2</v>
      </c>
      <c r="L14" s="79">
        <f>'Type Data'!L40</f>
        <v>4253266.8672147552</v>
      </c>
      <c r="M14" s="80">
        <f>'Type Data'!M40</f>
        <v>1650474.3684865627</v>
      </c>
      <c r="N14" s="78">
        <f>'Type Data'!N40</f>
        <v>0.63411676854495214</v>
      </c>
      <c r="O14" s="77">
        <f>'Type Data'!O40</f>
        <v>1185260.2707493305</v>
      </c>
      <c r="P14" s="76">
        <f>'Type Data'!P40</f>
        <v>431026.34822083521</v>
      </c>
      <c r="Q14" s="78">
        <f>'Type Data'!Q40</f>
        <v>0.57147568591964359</v>
      </c>
    </row>
    <row r="15" spans="2:17">
      <c r="B15" s="357"/>
      <c r="C15" s="151" t="s">
        <v>69</v>
      </c>
      <c r="D15" s="77">
        <f>'Type Data'!D41</f>
        <v>205651.00733596398</v>
      </c>
      <c r="E15" s="76">
        <f>'Type Data'!E41</f>
        <v>-4782.2026736216794</v>
      </c>
      <c r="F15" s="78">
        <f>'Type Data'!F41</f>
        <v>-2.2725513113656538E-2</v>
      </c>
      <c r="G15" s="95">
        <f>'Type Data'!G41</f>
        <v>18.563267251392748</v>
      </c>
      <c r="H15" s="81">
        <f>'Type Data'!H41</f>
        <v>-5.1991180478108916</v>
      </c>
      <c r="I15" s="178">
        <f>'Type Data'!I41</f>
        <v>7.7263966720221964</v>
      </c>
      <c r="J15" s="179">
        <f>'Type Data'!J41</f>
        <v>0.68351086406208683</v>
      </c>
      <c r="K15" s="78">
        <f>'Type Data'!K41</f>
        <v>9.7049829104081109E-2</v>
      </c>
      <c r="L15" s="79">
        <f>'Type Data'!L41</f>
        <v>1588941.2586786044</v>
      </c>
      <c r="M15" s="80">
        <f>'Type Data'!M41</f>
        <v>106884.19037860422</v>
      </c>
      <c r="N15" s="78">
        <f>'Type Data'!N41</f>
        <v>7.2118808826441602E-2</v>
      </c>
      <c r="O15" s="77">
        <f>'Type Data'!O41</f>
        <v>604288.02123880386</v>
      </c>
      <c r="P15" s="76">
        <f>'Type Data'!P41</f>
        <v>-16460.55058374838</v>
      </c>
      <c r="Q15" s="78">
        <f>'Type Data'!Q41</f>
        <v>-2.6517258888601694E-2</v>
      </c>
    </row>
    <row r="16" spans="2:17" ht="15" thickBot="1">
      <c r="B16" s="360"/>
      <c r="C16" s="152" t="s">
        <v>70</v>
      </c>
      <c r="D16" s="144">
        <f>'Type Data'!D42</f>
        <v>0.60004901885986328</v>
      </c>
      <c r="E16" s="138">
        <f>'Type Data'!E42</f>
        <v>-383.81713572144508</v>
      </c>
      <c r="F16" s="140">
        <f>'Type Data'!F42</f>
        <v>-0.99843906817208172</v>
      </c>
      <c r="G16" s="141">
        <f>'Type Data'!G42</f>
        <v>5.4163947190565005E-5</v>
      </c>
      <c r="H16" s="142">
        <f>'Type Data'!H42</f>
        <v>-4.3354712717372838E-2</v>
      </c>
      <c r="I16" s="180">
        <f>'Type Data'!I42</f>
        <v>7.96</v>
      </c>
      <c r="J16" s="181">
        <f>'Type Data'!J42</f>
        <v>2.0440225396842813</v>
      </c>
      <c r="K16" s="140">
        <f>'Type Data'!K42</f>
        <v>0.34550884505486229</v>
      </c>
      <c r="L16" s="143">
        <f>'Type Data'!L42</f>
        <v>4.7763901901245118</v>
      </c>
      <c r="M16" s="139">
        <f>'Type Data'!M42</f>
        <v>-2269.4270100915433</v>
      </c>
      <c r="N16" s="140">
        <f>'Type Data'!N42</f>
        <v>-0.99789975241900841</v>
      </c>
      <c r="O16" s="144">
        <f>'Type Data'!O42</f>
        <v>2.4001960754394531</v>
      </c>
      <c r="P16" s="138">
        <f>'Type Data'!P42</f>
        <v>-1535.2685428857803</v>
      </c>
      <c r="Q16" s="140">
        <f>'Type Data'!Q42</f>
        <v>-0.99843906817208172</v>
      </c>
    </row>
    <row r="17" spans="2:17" ht="15" customHeight="1" thickBot="1">
      <c r="B17" s="94" t="s">
        <v>71</v>
      </c>
      <c r="C17" s="153" t="s">
        <v>72</v>
      </c>
      <c r="D17" s="137">
        <f>Granola!D12</f>
        <v>13325.643034053423</v>
      </c>
      <c r="E17" s="131">
        <f>Granola!E12</f>
        <v>-3001.3631372864311</v>
      </c>
      <c r="F17" s="133">
        <f>Granola!F12</f>
        <v>-0.1838281376138004</v>
      </c>
      <c r="G17" s="134">
        <f>Granola!G12</f>
        <v>1.2028507720056016</v>
      </c>
      <c r="H17" s="135">
        <f>Granola!H12</f>
        <v>-0.64081549820041861</v>
      </c>
      <c r="I17" s="184">
        <f>Granola!I12</f>
        <v>6.5197405768166066</v>
      </c>
      <c r="J17" s="185">
        <f>Granola!J12</f>
        <v>0.63082278211730358</v>
      </c>
      <c r="K17" s="133">
        <f>Granola!K12</f>
        <v>0.10712032398976871</v>
      </c>
      <c r="L17" s="136">
        <f>Granola!L12</f>
        <v>86879.735601291657</v>
      </c>
      <c r="M17" s="132">
        <f>Granola!M12</f>
        <v>-9268.661575276943</v>
      </c>
      <c r="N17" s="133">
        <f>Granola!N12</f>
        <v>-9.6399543283657768E-2</v>
      </c>
      <c r="O17" s="137">
        <f>Granola!O12</f>
        <v>31200.394806623459</v>
      </c>
      <c r="P17" s="131">
        <f>Granola!P12</f>
        <v>-6646.4976758578196</v>
      </c>
      <c r="Q17" s="133">
        <f>Granola!Q12</f>
        <v>-0.17561541357548383</v>
      </c>
    </row>
    <row r="18" spans="2:17">
      <c r="B18" s="356" t="s">
        <v>73</v>
      </c>
      <c r="C18" s="154" t="s">
        <v>14</v>
      </c>
      <c r="D18" s="125">
        <f>'NB vs PL'!D21</f>
        <v>1075257.2762135405</v>
      </c>
      <c r="E18" s="117">
        <f>'NB vs PL'!E21</f>
        <v>228663.17647599522</v>
      </c>
      <c r="F18" s="121">
        <f>'NB vs PL'!F21</f>
        <v>0.27009776768688049</v>
      </c>
      <c r="G18" s="122">
        <f>'NB vs PL'!G21</f>
        <v>97.059034336497291</v>
      </c>
      <c r="H18" s="123">
        <f>'NB vs PL'!H21</f>
        <v>1.4605535212324412</v>
      </c>
      <c r="I18" s="186">
        <f>'NB vs PL'!I21</f>
        <v>6.466803684182608</v>
      </c>
      <c r="J18" s="187">
        <f>'NB vs PL'!J21</f>
        <v>0.43130300944622935</v>
      </c>
      <c r="K18" s="121">
        <f>'NB vs PL'!K21</f>
        <v>7.1461015860969646E-2</v>
      </c>
      <c r="L18" s="124">
        <f>'NB vs PL'!L21</f>
        <v>6953477.7152618794</v>
      </c>
      <c r="M18" s="118">
        <f>'NB vs PL'!M21</f>
        <v>1843858.4550680881</v>
      </c>
      <c r="N18" s="121">
        <f>'NB vs PL'!N21</f>
        <v>0.36086024440853476</v>
      </c>
      <c r="O18" s="125">
        <f>'NB vs PL'!O21</f>
        <v>2408605.8579577208</v>
      </c>
      <c r="P18" s="117">
        <f>'NB vs PL'!P21</f>
        <v>435824.21431842167</v>
      </c>
      <c r="Q18" s="121">
        <f>'NB vs PL'!Q21</f>
        <v>0.22091862813282909</v>
      </c>
    </row>
    <row r="19" spans="2:17" ht="15" thickBot="1">
      <c r="B19" s="358"/>
      <c r="C19" s="155" t="s">
        <v>13</v>
      </c>
      <c r="D19" s="130">
        <f>'NB vs PL'!D22</f>
        <v>32581.147653005217</v>
      </c>
      <c r="E19" s="119">
        <f>'NB vs PL'!E22</f>
        <v>-6397.5070274925019</v>
      </c>
      <c r="F19" s="126">
        <f>'NB vs PL'!F22</f>
        <v>-0.16412847185034793</v>
      </c>
      <c r="G19" s="127">
        <f>'NB vs PL'!G22</f>
        <v>2.9409656635027566</v>
      </c>
      <c r="H19" s="128">
        <f>'NB vs PL'!H22</f>
        <v>-1.4605535212324008</v>
      </c>
      <c r="I19" s="188">
        <f>'NB vs PL'!I22</f>
        <v>8.176103863216321</v>
      </c>
      <c r="J19" s="189">
        <f>'NB vs PL'!J22</f>
        <v>1.316345272956247</v>
      </c>
      <c r="K19" s="126">
        <f>'NB vs PL'!K22</f>
        <v>0.19189381894944213</v>
      </c>
      <c r="L19" s="129">
        <f>'NB vs PL'!L22</f>
        <v>266386.8471937573</v>
      </c>
      <c r="M19" s="120">
        <f>'NB vs PL'!M22</f>
        <v>-997.31408756796736</v>
      </c>
      <c r="N19" s="126">
        <f>'NB vs PL'!N22</f>
        <v>-3.7298921626051531E-3</v>
      </c>
      <c r="O19" s="130">
        <f>'NB vs PL'!O22</f>
        <v>75008.763620018959</v>
      </c>
      <c r="P19" s="119">
        <f>'NB vs PL'!P22</f>
        <v>-21115.235466884915</v>
      </c>
      <c r="Q19" s="126">
        <f>'NB vs PL'!Q22</f>
        <v>-0.21966663546524975</v>
      </c>
    </row>
    <row r="20" spans="2:17">
      <c r="B20" s="359" t="s">
        <v>56</v>
      </c>
      <c r="C20" s="150" t="s">
        <v>63</v>
      </c>
      <c r="D20" s="116">
        <f>Package!D39</f>
        <v>442515.56084918667</v>
      </c>
      <c r="E20" s="110">
        <f>Package!E39</f>
        <v>-15806.753424186551</v>
      </c>
      <c r="F20" s="112">
        <f>Package!F39</f>
        <v>-3.4488291169603356E-2</v>
      </c>
      <c r="G20" s="113">
        <f>Package!G39</f>
        <v>39.94405242821712</v>
      </c>
      <c r="H20" s="114">
        <f>Package!H39</f>
        <v>-11.810285313864988</v>
      </c>
      <c r="I20" s="182">
        <f>Package!I39</f>
        <v>6.4399089870036699</v>
      </c>
      <c r="J20" s="183">
        <f>Package!J39</f>
        <v>0.66404506904540828</v>
      </c>
      <c r="K20" s="112">
        <f>Package!K39</f>
        <v>0.11496896022442039</v>
      </c>
      <c r="L20" s="115">
        <f>Package!L39</f>
        <v>2849759.9372016466</v>
      </c>
      <c r="M20" s="111">
        <f>Package!M39</f>
        <v>202552.61939494358</v>
      </c>
      <c r="N20" s="112">
        <f>Package!N39</f>
        <v>7.651558607913074E-2</v>
      </c>
      <c r="O20" s="116">
        <f>Package!O39</f>
        <v>1273472.8038146496</v>
      </c>
      <c r="P20" s="110">
        <f>Package!P39</f>
        <v>-14109.007889777189</v>
      </c>
      <c r="Q20" s="112">
        <f>Package!Q39</f>
        <v>-1.095775644042416E-2</v>
      </c>
    </row>
    <row r="21" spans="2:17">
      <c r="B21" s="357"/>
      <c r="C21" s="151" t="s">
        <v>64</v>
      </c>
      <c r="D21" s="77">
        <f>Package!D40</f>
        <v>22454.261535457288</v>
      </c>
      <c r="E21" s="76">
        <f>Package!E40</f>
        <v>-44.743008151013782</v>
      </c>
      <c r="F21" s="78">
        <f>Package!F40</f>
        <v>-1.9886661236185551E-3</v>
      </c>
      <c r="G21" s="95">
        <f>Package!G40</f>
        <v>2.0268534699390637</v>
      </c>
      <c r="H21" s="81">
        <f>Package!H40</f>
        <v>-0.51376269416070031</v>
      </c>
      <c r="I21" s="178">
        <f>Package!I40</f>
        <v>4.873971123752912</v>
      </c>
      <c r="J21" s="179">
        <f>Package!J40</f>
        <v>-0.20293654340492928</v>
      </c>
      <c r="K21" s="78">
        <f>Package!K40</f>
        <v>-3.9972470785259992E-2</v>
      </c>
      <c r="L21" s="79">
        <f>Package!L40</f>
        <v>109441.42232901455</v>
      </c>
      <c r="M21" s="80">
        <f>Package!M40</f>
        <v>-4783.9463418495579</v>
      </c>
      <c r="N21" s="78">
        <f>Package!N40</f>
        <v>-4.1881645010350639E-2</v>
      </c>
      <c r="O21" s="77">
        <f>Package!O40</f>
        <v>19074.668774485588</v>
      </c>
      <c r="P21" s="76">
        <f>Package!P40</f>
        <v>-1618.8010210990906</v>
      </c>
      <c r="Q21" s="78">
        <f>Package!Q40</f>
        <v>-7.8227626255529689E-2</v>
      </c>
    </row>
    <row r="22" spans="2:17">
      <c r="B22" s="357"/>
      <c r="C22" s="151" t="s">
        <v>65</v>
      </c>
      <c r="D22" s="77">
        <f>Package!D41</f>
        <v>975.48083907365799</v>
      </c>
      <c r="E22" s="76">
        <f>Package!E41</f>
        <v>519.04922997951508</v>
      </c>
      <c r="F22" s="78">
        <f>Package!F41</f>
        <v>1.1371894926594726</v>
      </c>
      <c r="G22" s="95">
        <f>Package!G41</f>
        <v>8.80526273559879E-2</v>
      </c>
      <c r="H22" s="81">
        <f>Package!H41</f>
        <v>3.6511790443713138E-2</v>
      </c>
      <c r="I22" s="178">
        <f>Package!I41</f>
        <v>6.1512230019472103</v>
      </c>
      <c r="J22" s="179">
        <f>Package!J41</f>
        <v>-1.6550743018217098</v>
      </c>
      <c r="K22" s="78">
        <f>Package!K41</f>
        <v>-0.2120178411630097</v>
      </c>
      <c r="L22" s="79">
        <f>Package!L41</f>
        <v>6000.4001752686499</v>
      </c>
      <c r="M22" s="80">
        <f>Package!M41</f>
        <v>2437.3593358421326</v>
      </c>
      <c r="N22" s="78">
        <f>Package!N41</f>
        <v>0.68406719026954332</v>
      </c>
      <c r="O22" s="77">
        <f>Package!O41</f>
        <v>4964.0125126838684</v>
      </c>
      <c r="P22" s="76">
        <f>Package!P41</f>
        <v>1456.3984668254852</v>
      </c>
      <c r="Q22" s="78">
        <f>Package!Q41</f>
        <v>0.41521058126253324</v>
      </c>
    </row>
    <row r="23" spans="2:17" ht="15" thickBot="1">
      <c r="B23" s="360"/>
      <c r="C23" s="152" t="s">
        <v>66</v>
      </c>
      <c r="D23" s="144">
        <f>Package!D42</f>
        <v>641691.90782447637</v>
      </c>
      <c r="E23" s="138">
        <f>Package!E42</f>
        <v>237512.27539810631</v>
      </c>
      <c r="F23" s="140">
        <f>Package!F42</f>
        <v>0.58764038645953853</v>
      </c>
      <c r="G23" s="141">
        <f>Package!G42</f>
        <v>57.922878824229848</v>
      </c>
      <c r="H23" s="142">
        <f>Package!H42</f>
        <v>12.282401471019249</v>
      </c>
      <c r="I23" s="180">
        <f>Package!I42</f>
        <v>6.628226041236033</v>
      </c>
      <c r="J23" s="181">
        <f>Package!J42</f>
        <v>0.1676738369400752</v>
      </c>
      <c r="K23" s="140">
        <f>Package!K42</f>
        <v>2.5953483794865111E-2</v>
      </c>
      <c r="L23" s="143">
        <f>Package!L42</f>
        <v>4253279.0138926264</v>
      </c>
      <c r="M23" s="139">
        <f>Package!M42</f>
        <v>1642055.3986889115</v>
      </c>
      <c r="N23" s="140">
        <f>Package!N42</f>
        <v>0.62884518550158952</v>
      </c>
      <c r="O23" s="144">
        <f>Package!O42</f>
        <v>1185262.7049533129</v>
      </c>
      <c r="P23" s="138">
        <f>Package!P42</f>
        <v>428561.98075581598</v>
      </c>
      <c r="Q23" s="140">
        <f>Package!Q42</f>
        <v>0.56635598070864601</v>
      </c>
    </row>
    <row r="24" spans="2:17">
      <c r="B24" s="356" t="s">
        <v>74</v>
      </c>
      <c r="C24" s="156" t="s">
        <v>75</v>
      </c>
      <c r="D24" s="116">
        <f>Flavor!D120</f>
        <v>192789.93565106337</v>
      </c>
      <c r="E24" s="110">
        <f>Flavor!E120</f>
        <v>-19262.519335885532</v>
      </c>
      <c r="F24" s="112">
        <f>Flavor!F120</f>
        <v>-9.0838464176569308E-2</v>
      </c>
      <c r="G24" s="113">
        <f>Flavor!G120</f>
        <v>17.402351416752062</v>
      </c>
      <c r="H24" s="114">
        <f>Flavor!H120</f>
        <v>-6.5428810815422018</v>
      </c>
      <c r="I24" s="182">
        <f>Flavor!I120</f>
        <v>6.1695005022192513</v>
      </c>
      <c r="J24" s="183">
        <f>Flavor!J120</f>
        <v>0.77058277437512679</v>
      </c>
      <c r="K24" s="112">
        <f>Flavor!K120</f>
        <v>0.14272911965317778</v>
      </c>
      <c r="L24" s="115">
        <f>Flavor!L120</f>
        <v>1189417.6048220526</v>
      </c>
      <c r="M24" s="111">
        <f>Flavor!M120</f>
        <v>44563.846360146068</v>
      </c>
      <c r="N24" s="112">
        <f>Flavor!N120</f>
        <v>3.892536145404013E-2</v>
      </c>
      <c r="O24" s="116">
        <f>Flavor!O120</f>
        <v>511776.1538797617</v>
      </c>
      <c r="P24" s="110">
        <f>Flavor!P120</f>
        <v>-29200.922445523553</v>
      </c>
      <c r="Q24" s="112">
        <f>Flavor!Q120</f>
        <v>-5.3978114274042303E-2</v>
      </c>
    </row>
    <row r="25" spans="2:17">
      <c r="B25" s="357"/>
      <c r="C25" s="151" t="s">
        <v>76</v>
      </c>
      <c r="D25" s="77">
        <f>Flavor!D121</f>
        <v>382639.15783652791</v>
      </c>
      <c r="E25" s="76">
        <f>Flavor!E121</f>
        <v>141345.08735703683</v>
      </c>
      <c r="F25" s="78">
        <f>Flavor!F121</f>
        <v>0.58577936488932714</v>
      </c>
      <c r="G25" s="95">
        <f>Flavor!G121</f>
        <v>34.539256771854156</v>
      </c>
      <c r="H25" s="81">
        <f>Flavor!H121</f>
        <v>7.2920239187998348</v>
      </c>
      <c r="I25" s="178">
        <f>Flavor!I121</f>
        <v>6.6432395962314521</v>
      </c>
      <c r="J25" s="179">
        <f>Flavor!J121</f>
        <v>0.15112440341914812</v>
      </c>
      <c r="K25" s="78">
        <f>Flavor!K121</f>
        <v>2.3278145709192646E-2</v>
      </c>
      <c r="L25" s="79">
        <f>Flavor!L121</f>
        <v>2541963.6044082786</v>
      </c>
      <c r="M25" s="80">
        <f>Flavor!M121</f>
        <v>975454.70351285161</v>
      </c>
      <c r="N25" s="78">
        <f>Flavor!N121</f>
        <v>0.6226933680078518</v>
      </c>
      <c r="O25" s="77">
        <f>Flavor!O121</f>
        <v>767254.74643278122</v>
      </c>
      <c r="P25" s="76">
        <f>Flavor!P121</f>
        <v>237753.05670295493</v>
      </c>
      <c r="Q25" s="78">
        <f>Flavor!Q121</f>
        <v>0.44901283851287876</v>
      </c>
    </row>
    <row r="26" spans="2:17">
      <c r="B26" s="357"/>
      <c r="C26" s="151" t="s">
        <v>77</v>
      </c>
      <c r="D26" s="77">
        <f>Flavor!D122</f>
        <v>56104.947613899232</v>
      </c>
      <c r="E26" s="76">
        <f>Flavor!E122</f>
        <v>6017.6408849649961</v>
      </c>
      <c r="F26" s="78">
        <f>Flavor!F122</f>
        <v>0.120143031797091</v>
      </c>
      <c r="G26" s="95">
        <f>Flavor!G122</f>
        <v>5.0643619507331588</v>
      </c>
      <c r="H26" s="81">
        <f>Flavor!H122</f>
        <v>-0.59156032996632657</v>
      </c>
      <c r="I26" s="178">
        <f>Flavor!I122</f>
        <v>5.2946662894242698</v>
      </c>
      <c r="J26" s="179">
        <f>Flavor!J122</f>
        <v>-3.2176234474620813E-2</v>
      </c>
      <c r="K26" s="78">
        <f>Flavor!K122</f>
        <v>-6.0403952867504659E-3</v>
      </c>
      <c r="L26" s="79">
        <f>Flavor!L122</f>
        <v>297056.97480122687</v>
      </c>
      <c r="M26" s="80">
        <f>Flavor!M122</f>
        <v>30249.779409972951</v>
      </c>
      <c r="N26" s="78">
        <f>Flavor!N122</f>
        <v>0.11337692510733748</v>
      </c>
      <c r="O26" s="77">
        <f>Flavor!O122</f>
        <v>135664.36472082138</v>
      </c>
      <c r="P26" s="76">
        <f>Flavor!P122</f>
        <v>17629.451321028566</v>
      </c>
      <c r="Q26" s="78">
        <f>Flavor!Q122</f>
        <v>0.14935793836961048</v>
      </c>
    </row>
    <row r="27" spans="2:17">
      <c r="B27" s="357"/>
      <c r="C27" s="151" t="s">
        <v>78</v>
      </c>
      <c r="D27" s="77">
        <f>Flavor!D123</f>
        <v>26428.419989615068</v>
      </c>
      <c r="E27" s="76">
        <f>Flavor!E123</f>
        <v>23509.602672548197</v>
      </c>
      <c r="F27" s="78">
        <f>Flavor!F123</f>
        <v>8.054496091647513</v>
      </c>
      <c r="G27" s="95">
        <f>Flavor!G123</f>
        <v>2.3855843433716064</v>
      </c>
      <c r="H27" s="81">
        <f>Flavor!H123</f>
        <v>2.0559877853807293</v>
      </c>
      <c r="I27" s="178">
        <f>Flavor!I123</f>
        <v>6.2201774220569197</v>
      </c>
      <c r="J27" s="179">
        <f>Flavor!J123</f>
        <v>-0.81405119889040911</v>
      </c>
      <c r="K27" s="78">
        <f>Flavor!K123</f>
        <v>-0.11572714547068239</v>
      </c>
      <c r="L27" s="79">
        <f>Flavor!L123</f>
        <v>164389.46132004142</v>
      </c>
      <c r="M27" s="80">
        <f>Flavor!M123</f>
        <v>143857.83300901295</v>
      </c>
      <c r="N27" s="78">
        <f>Flavor!N123</f>
        <v>7.0066451052856964</v>
      </c>
      <c r="O27" s="77">
        <f>Flavor!O123</f>
        <v>54205.683042883873</v>
      </c>
      <c r="P27" s="76">
        <f>Flavor!P123</f>
        <v>47298.383063077927</v>
      </c>
      <c r="Q27" s="78">
        <f>Flavor!Q123</f>
        <v>6.8475935895876248</v>
      </c>
    </row>
    <row r="28" spans="2:17">
      <c r="B28" s="357"/>
      <c r="C28" s="151" t="s">
        <v>79</v>
      </c>
      <c r="D28" s="77">
        <f>Flavor!D124</f>
        <v>6598.9774117939369</v>
      </c>
      <c r="E28" s="76">
        <f>Flavor!E124</f>
        <v>-371.44142802096576</v>
      </c>
      <c r="F28" s="78">
        <f>Flavor!F124</f>
        <v>-5.3288250900978752E-2</v>
      </c>
      <c r="G28" s="95">
        <f>Flavor!G124</f>
        <v>0.59566244225059295</v>
      </c>
      <c r="H28" s="81">
        <f>Flavor!H124</f>
        <v>-0.19144610473666568</v>
      </c>
      <c r="I28" s="178">
        <f>Flavor!I124</f>
        <v>4.5238604162346885</v>
      </c>
      <c r="J28" s="179">
        <f>Flavor!J124</f>
        <v>-4.7452301081954751E-2</v>
      </c>
      <c r="K28" s="78">
        <f>Flavor!K124</f>
        <v>-1.0380453934424598E-2</v>
      </c>
      <c r="L28" s="79">
        <f>Flavor!L124</f>
        <v>29852.852700841428</v>
      </c>
      <c r="M28" s="80">
        <f>Flavor!M124</f>
        <v>-2011.1115866279579</v>
      </c>
      <c r="N28" s="78">
        <f>Flavor!N124</f>
        <v>-6.311554860167963E-2</v>
      </c>
      <c r="O28" s="77">
        <f>Flavor!O124</f>
        <v>8542.9440692663193</v>
      </c>
      <c r="P28" s="76">
        <f>Flavor!P124</f>
        <v>-970.39406585693359</v>
      </c>
      <c r="Q28" s="78">
        <f>Flavor!Q124</f>
        <v>-0.10200352936833369</v>
      </c>
    </row>
    <row r="29" spans="2:17">
      <c r="B29" s="357"/>
      <c r="C29" s="151" t="s">
        <v>80</v>
      </c>
      <c r="D29" s="77">
        <f>Flavor!D125</f>
        <v>80633.267671118359</v>
      </c>
      <c r="E29" s="76">
        <f>Flavor!E125</f>
        <v>-13667.474819169787</v>
      </c>
      <c r="F29" s="78">
        <f>Flavor!F125</f>
        <v>-0.14493496507280815</v>
      </c>
      <c r="G29" s="95">
        <f>Flavor!G125</f>
        <v>7.278432119161792</v>
      </c>
      <c r="H29" s="81">
        <f>Flavor!H125</f>
        <v>-3.3701274734668427</v>
      </c>
      <c r="I29" s="178">
        <f>Flavor!I125</f>
        <v>6.7468387294586254</v>
      </c>
      <c r="J29" s="179">
        <f>Flavor!J125</f>
        <v>1.0253421528954725</v>
      </c>
      <c r="K29" s="78">
        <f>Flavor!K125</f>
        <v>0.17920873309538629</v>
      </c>
      <c r="L29" s="79">
        <f>Flavor!L125</f>
        <v>544019.65320630546</v>
      </c>
      <c r="M29" s="80">
        <f>Flavor!M125</f>
        <v>4478.2778807583963</v>
      </c>
      <c r="N29" s="78">
        <f>Flavor!N125</f>
        <v>8.3001565506562024E-3</v>
      </c>
      <c r="O29" s="77">
        <f>Flavor!O125</f>
        <v>215186.09384143353</v>
      </c>
      <c r="P29" s="76">
        <f>Flavor!P125</f>
        <v>-37898.503813842399</v>
      </c>
      <c r="Q29" s="78">
        <f>Flavor!Q125</f>
        <v>-0.14974638585262143</v>
      </c>
    </row>
    <row r="30" spans="2:17">
      <c r="B30" s="357"/>
      <c r="C30" s="151" t="s">
        <v>81</v>
      </c>
      <c r="D30" s="77">
        <f>Flavor!D126</f>
        <v>27.939828381228452</v>
      </c>
      <c r="E30" s="76">
        <f>Flavor!E126</f>
        <v>21.109050630056863</v>
      </c>
      <c r="F30" s="78">
        <f>Flavor!F126</f>
        <v>3.0902850889031366</v>
      </c>
      <c r="G30" s="95">
        <f>Flavor!G126</f>
        <v>2.5220129379258838E-3</v>
      </c>
      <c r="H30" s="81">
        <f>Flavor!H126</f>
        <v>1.7506728399956516E-3</v>
      </c>
      <c r="I30" s="178">
        <f>Flavor!I126</f>
        <v>6.9540345785460005</v>
      </c>
      <c r="J30" s="179">
        <f>Flavor!J126</f>
        <v>-2.0115129891903667</v>
      </c>
      <c r="K30" s="78">
        <f>Flavor!K126</f>
        <v>-0.22436030526780598</v>
      </c>
      <c r="L30" s="79">
        <f>Flavor!L126</f>
        <v>194.29453268170357</v>
      </c>
      <c r="M30" s="80">
        <f>Flavor!M126</f>
        <v>133.05286982893944</v>
      </c>
      <c r="N30" s="78">
        <f>Flavor!N126</f>
        <v>2.1725874777244738</v>
      </c>
      <c r="O30" s="77">
        <f>Flavor!O126</f>
        <v>48.771451830863953</v>
      </c>
      <c r="P30" s="76">
        <f>Flavor!P126</f>
        <v>24.488559007644653</v>
      </c>
      <c r="Q30" s="78">
        <f>Flavor!Q126</f>
        <v>1.0084695915730721</v>
      </c>
    </row>
    <row r="31" spans="2:17">
      <c r="B31" s="357"/>
      <c r="C31" s="151" t="s">
        <v>82</v>
      </c>
      <c r="D31" s="77">
        <f>Flavor!D127</f>
        <v>55780.299350642912</v>
      </c>
      <c r="E31" s="76">
        <f>Flavor!E127</f>
        <v>-2004.3813666845963</v>
      </c>
      <c r="F31" s="78">
        <f>Flavor!F127</f>
        <v>-3.4687071760241737E-2</v>
      </c>
      <c r="G31" s="95">
        <f>Flavor!G127</f>
        <v>5.0350572925571733</v>
      </c>
      <c r="H31" s="81">
        <f>Flavor!H127</f>
        <v>-1.4900622336528322</v>
      </c>
      <c r="I31" s="178">
        <f>Flavor!I127</f>
        <v>7.0471895124063586</v>
      </c>
      <c r="J31" s="179">
        <f>Flavor!J127</f>
        <v>0.37321202643494544</v>
      </c>
      <c r="K31" s="78">
        <f>Flavor!K127</f>
        <v>5.5920480286220736E-2</v>
      </c>
      <c r="L31" s="79">
        <f>Flavor!L127</f>
        <v>393094.34058273793</v>
      </c>
      <c r="M31" s="80">
        <f>Flavor!M127</f>
        <v>7440.6824412476853</v>
      </c>
      <c r="N31" s="78">
        <f>Flavor!N127</f>
        <v>1.9293690813423626E-2</v>
      </c>
      <c r="O31" s="77">
        <f>Flavor!O127</f>
        <v>174610.25469815731</v>
      </c>
      <c r="P31" s="76">
        <f>Flavor!P127</f>
        <v>3503.8463331999665</v>
      </c>
      <c r="Q31" s="78">
        <f>Flavor!Q127</f>
        <v>2.0477586822619295E-2</v>
      </c>
    </row>
    <row r="32" spans="2:17">
      <c r="B32" s="357"/>
      <c r="C32" s="151" t="s">
        <v>83</v>
      </c>
      <c r="D32" s="77">
        <f>Flavor!D128</f>
        <v>857.48770397901535</v>
      </c>
      <c r="E32" s="76">
        <f>Flavor!E128</f>
        <v>-192.85954954633712</v>
      </c>
      <c r="F32" s="78">
        <f>Flavor!F128</f>
        <v>-0.18361503674049645</v>
      </c>
      <c r="G32" s="95">
        <f>Flavor!G128</f>
        <v>7.7401874272083573E-2</v>
      </c>
      <c r="H32" s="81">
        <f>Flavor!H128</f>
        <v>-4.1204671410951965E-2</v>
      </c>
      <c r="I32" s="178">
        <f>Flavor!I128</f>
        <v>4.3286032736972295</v>
      </c>
      <c r="J32" s="179">
        <f>Flavor!J128</f>
        <v>-0.3585663210662613</v>
      </c>
      <c r="K32" s="78">
        <f>Flavor!K128</f>
        <v>-7.6499540675219399E-2</v>
      </c>
      <c r="L32" s="79">
        <f>Flavor!L128</f>
        <v>3711.7240825986864</v>
      </c>
      <c r="M32" s="80">
        <f>Flavor!M128</f>
        <v>-1211.4316280686853</v>
      </c>
      <c r="N32" s="78">
        <f>Flavor!N128</f>
        <v>-0.24606811144400437</v>
      </c>
      <c r="O32" s="77">
        <f>Flavor!O128</f>
        <v>2286.6338772773743</v>
      </c>
      <c r="P32" s="76">
        <f>Flavor!P128</f>
        <v>-517.92176866531372</v>
      </c>
      <c r="Q32" s="78">
        <f>Flavor!Q128</f>
        <v>-0.18467159651996351</v>
      </c>
    </row>
    <row r="33" spans="2:17">
      <c r="B33" s="357"/>
      <c r="C33" s="151" t="s">
        <v>84</v>
      </c>
      <c r="D33" s="77">
        <f>Flavor!D129</f>
        <v>7669.6469471269602</v>
      </c>
      <c r="E33" s="76">
        <f>Flavor!E129</f>
        <v>1463.7625229738642</v>
      </c>
      <c r="F33" s="78">
        <f>Flavor!F129</f>
        <v>0.23586686810939453</v>
      </c>
      <c r="G33" s="95">
        <f>Flavor!G129</f>
        <v>0.69230736016165473</v>
      </c>
      <c r="H33" s="81">
        <f>Flavor!H129</f>
        <v>-8.4689897421216243E-3</v>
      </c>
      <c r="I33" s="178">
        <f>Flavor!I129</f>
        <v>6.0149267926334398</v>
      </c>
      <c r="J33" s="179">
        <f>Flavor!J129</f>
        <v>-5.7684506593611573E-2</v>
      </c>
      <c r="K33" s="78">
        <f>Flavor!K129</f>
        <v>-9.4991271054931364E-3</v>
      </c>
      <c r="L33" s="79">
        <f>Flavor!L129</f>
        <v>46132.36491231322</v>
      </c>
      <c r="M33" s="80">
        <f>Flavor!M129</f>
        <v>8446.4410365039657</v>
      </c>
      <c r="N33" s="78">
        <f>Flavor!N129</f>
        <v>0.22412721164375568</v>
      </c>
      <c r="O33" s="77">
        <f>Flavor!O129</f>
        <v>22209.903957009315</v>
      </c>
      <c r="P33" s="76">
        <f>Flavor!P129</f>
        <v>4050.6436048170799</v>
      </c>
      <c r="Q33" s="78">
        <f>Flavor!Q129</f>
        <v>0.22306214715006689</v>
      </c>
    </row>
    <row r="34" spans="2:17">
      <c r="B34" s="357"/>
      <c r="C34" s="151" t="s">
        <v>85</v>
      </c>
      <c r="D34" s="77">
        <f>Flavor!D130</f>
        <v>325.63118832736012</v>
      </c>
      <c r="E34" s="76">
        <f>Flavor!E130</f>
        <v>275.32898170678612</v>
      </c>
      <c r="F34" s="78">
        <f>Flavor!F130</f>
        <v>5.4734970929520692</v>
      </c>
      <c r="G34" s="95">
        <f>Flavor!G130</f>
        <v>2.9393382763422467E-2</v>
      </c>
      <c r="H34" s="81">
        <f>Flavor!H130</f>
        <v>2.3713193714061949E-2</v>
      </c>
      <c r="I34" s="178">
        <f>Flavor!I130</f>
        <v>5.341596963169847</v>
      </c>
      <c r="J34" s="179">
        <f>Flavor!J130</f>
        <v>0.30459990301065432</v>
      </c>
      <c r="K34" s="78">
        <f>Flavor!K130</f>
        <v>6.0472519513646003E-2</v>
      </c>
      <c r="L34" s="79">
        <f>Flavor!L130</f>
        <v>1739.3905666828155</v>
      </c>
      <c r="M34" s="80">
        <f>Flavor!M130</f>
        <v>1486.0184998154639</v>
      </c>
      <c r="N34" s="78">
        <f>Flavor!N130</f>
        <v>5.8649657722271442</v>
      </c>
      <c r="O34" s="77">
        <f>Flavor!O130</f>
        <v>778.64500284194946</v>
      </c>
      <c r="P34" s="76">
        <f>Flavor!P130</f>
        <v>585.11700749397278</v>
      </c>
      <c r="Q34" s="78">
        <f>Flavor!Q130</f>
        <v>3.0234230786191532</v>
      </c>
    </row>
    <row r="35" spans="2:17">
      <c r="B35" s="357"/>
      <c r="C35" s="151" t="s">
        <v>86</v>
      </c>
      <c r="D35" s="77">
        <f>Flavor!D131</f>
        <v>1616.4406810551882</v>
      </c>
      <c r="E35" s="76">
        <f>Flavor!E131</f>
        <v>1112.0684203646779</v>
      </c>
      <c r="F35" s="78">
        <f>Flavor!F131</f>
        <v>2.2048564265651756</v>
      </c>
      <c r="G35" s="95">
        <f>Flavor!G131</f>
        <v>0.145909425619445</v>
      </c>
      <c r="H35" s="81">
        <f>Flavor!H131</f>
        <v>8.8955069450034591E-2</v>
      </c>
      <c r="I35" s="178">
        <f>Flavor!I131</f>
        <v>3.1399405528859989</v>
      </c>
      <c r="J35" s="179">
        <f>Flavor!J131</f>
        <v>-1.4365200565662479</v>
      </c>
      <c r="K35" s="78">
        <f>Flavor!K131</f>
        <v>-0.31389324177711736</v>
      </c>
      <c r="L35" s="79">
        <f>Flavor!L131</f>
        <v>5075.5276457798482</v>
      </c>
      <c r="M35" s="80">
        <f>Flavor!M131</f>
        <v>2767.2878622293474</v>
      </c>
      <c r="N35" s="78">
        <f>Flavor!N131</f>
        <v>1.1988736534004043</v>
      </c>
      <c r="O35" s="77">
        <f>Flavor!O131</f>
        <v>2068.9518879652023</v>
      </c>
      <c r="P35" s="76">
        <f>Flavor!P131</f>
        <v>1085.9885549545288</v>
      </c>
      <c r="Q35" s="78">
        <f>Flavor!Q131</f>
        <v>1.1048108494833719</v>
      </c>
    </row>
    <row r="36" spans="2:17" ht="15" thickBot="1">
      <c r="B36" s="358"/>
      <c r="C36" s="157" t="s">
        <v>87</v>
      </c>
      <c r="D36" s="144">
        <f>Flavor!D132</f>
        <v>2150.7942084565161</v>
      </c>
      <c r="E36" s="138">
        <f>Flavor!E132</f>
        <v>491.87204857387519</v>
      </c>
      <c r="F36" s="140">
        <f>Flavor!F132</f>
        <v>0.29650098146176568</v>
      </c>
      <c r="G36" s="141">
        <f>Flavor!G132</f>
        <v>0.194143312068007</v>
      </c>
      <c r="H36" s="142">
        <f>Flavor!H132</f>
        <v>6.8157151420145112E-3</v>
      </c>
      <c r="I36" s="180">
        <f>Flavor!I132</f>
        <v>4.2283978500713406</v>
      </c>
      <c r="J36" s="181">
        <f>Flavor!J132</f>
        <v>0.7624191477534854</v>
      </c>
      <c r="K36" s="140">
        <f>Flavor!K132</f>
        <v>0.2199722540832757</v>
      </c>
      <c r="L36" s="143">
        <f>Flavor!L132</f>
        <v>9094.413606983424</v>
      </c>
      <c r="M36" s="139">
        <f>Flavor!M132</f>
        <v>3344.624732027055</v>
      </c>
      <c r="N36" s="140">
        <f>Flavor!N132</f>
        <v>0.58169522477508961</v>
      </c>
      <c r="O36" s="144">
        <f>Flavor!O132</f>
        <v>5368.7631276845932</v>
      </c>
      <c r="P36" s="138">
        <f>Flavor!P132</f>
        <v>1462.8269848823547</v>
      </c>
      <c r="Q36" s="140">
        <f>Flavor!Q132</f>
        <v>0.37451379935588958</v>
      </c>
    </row>
    <row r="37" spans="2:17">
      <c r="B37" s="359" t="s">
        <v>88</v>
      </c>
      <c r="C37" s="221" t="s">
        <v>137</v>
      </c>
      <c r="D37" s="116">
        <f>Fat!D39</f>
        <v>346481.4236985732</v>
      </c>
      <c r="E37" s="110">
        <f>Fat!E39</f>
        <v>218091.73051926447</v>
      </c>
      <c r="F37" s="112">
        <f>Fat!F39</f>
        <v>1.6986700810529867</v>
      </c>
      <c r="G37" s="113">
        <f>Fat!G39</f>
        <v>31.275447414912179</v>
      </c>
      <c r="H37" s="114">
        <f>Fat!H39</f>
        <v>16.777520221603201</v>
      </c>
      <c r="I37" s="182">
        <f>Fat!I39</f>
        <v>5.5908570522880972</v>
      </c>
      <c r="J37" s="183">
        <f>Fat!J39</f>
        <v>1.1718517406150726</v>
      </c>
      <c r="K37" s="112">
        <f>Fat!K39</f>
        <v>0.26518450600626509</v>
      </c>
      <c r="L37" s="115">
        <f>Fat!L39</f>
        <v>1937128.1111719883</v>
      </c>
      <c r="M37" s="111">
        <f>Fat!M39</f>
        <v>1369773.3750485531</v>
      </c>
      <c r="N37" s="112">
        <f>Fat!N39</f>
        <v>2.4143155733709105</v>
      </c>
      <c r="O37" s="116">
        <f>Fat!O39</f>
        <v>526978.07960522175</v>
      </c>
      <c r="P37" s="110">
        <f>Fat!P39</f>
        <v>358219.47735265631</v>
      </c>
      <c r="Q37" s="112">
        <f>Fat!Q39</f>
        <v>2.1226738819307251</v>
      </c>
    </row>
    <row r="38" spans="2:17">
      <c r="B38" s="357"/>
      <c r="C38" s="222" t="s">
        <v>90</v>
      </c>
      <c r="D38" s="77">
        <f>Fat!D40</f>
        <v>1302.2329780549526</v>
      </c>
      <c r="E38" s="76">
        <f>Fat!E40</f>
        <v>-12081.157841142343</v>
      </c>
      <c r="F38" s="78">
        <f>Fat!F40</f>
        <v>-0.90269782929846043</v>
      </c>
      <c r="G38" s="95">
        <f>Fat!G40</f>
        <v>0.11754719370627509</v>
      </c>
      <c r="H38" s="81">
        <f>Fat!H40</f>
        <v>-1.3937222928975943</v>
      </c>
      <c r="I38" s="178">
        <f>Fat!I40</f>
        <v>3.8923085524230845</v>
      </c>
      <c r="J38" s="179">
        <f>Fat!J40</f>
        <v>-4.0124924589316429</v>
      </c>
      <c r="K38" s="78">
        <f>Fat!K40</f>
        <v>-0.5076019564778369</v>
      </c>
      <c r="L38" s="79">
        <f>Fat!L40</f>
        <v>5068.6925577306747</v>
      </c>
      <c r="M38" s="80">
        <f>Fat!M40</f>
        <v>-100724.34872521569</v>
      </c>
      <c r="N38" s="78">
        <f>Fat!N40</f>
        <v>-0.95208860151610242</v>
      </c>
      <c r="O38" s="77">
        <f>Fat!O40</f>
        <v>1603.2284271717072</v>
      </c>
      <c r="P38" s="76">
        <f>Fat!P40</f>
        <v>-38489.174679050178</v>
      </c>
      <c r="Q38" s="78">
        <f>Fat!Q40</f>
        <v>-0.96001166547876737</v>
      </c>
    </row>
    <row r="39" spans="2:17">
      <c r="B39" s="357"/>
      <c r="C39" s="222" t="s">
        <v>53</v>
      </c>
      <c r="D39" s="77">
        <f>Fat!D41</f>
        <v>533929.94003269577</v>
      </c>
      <c r="E39" s="76">
        <f>Fat!E41</f>
        <v>-2275.6225757854991</v>
      </c>
      <c r="F39" s="78">
        <f>Fat!F41</f>
        <v>-4.2439369049348712E-3</v>
      </c>
      <c r="G39" s="95">
        <f>Fat!G41</f>
        <v>48.195650965886266</v>
      </c>
      <c r="H39" s="81">
        <f>Fat!H41</f>
        <v>-12.35336208057435</v>
      </c>
      <c r="I39" s="178">
        <f>Fat!I41</f>
        <v>6.8866262004725076</v>
      </c>
      <c r="J39" s="179">
        <f>Fat!J41</f>
        <v>0.69144441543190815</v>
      </c>
      <c r="K39" s="78">
        <f>Fat!K41</f>
        <v>0.11161002847431004</v>
      </c>
      <c r="L39" s="79">
        <f>Fat!L41</f>
        <v>3676975.9142458774</v>
      </c>
      <c r="M39" s="80">
        <f>Fat!M41</f>
        <v>355084.97973636771</v>
      </c>
      <c r="N39" s="78">
        <f>Fat!N41</f>
        <v>0.10689242565057223</v>
      </c>
      <c r="O39" s="77">
        <f>Fat!O41</f>
        <v>1264223.7170432806</v>
      </c>
      <c r="P39" s="76">
        <f>Fat!P41</f>
        <v>7316.7064794478938</v>
      </c>
      <c r="Q39" s="78">
        <f>Fat!Q41</f>
        <v>5.8211995143266099E-3</v>
      </c>
    </row>
    <row r="40" spans="2:17" ht="15" thickBot="1">
      <c r="B40" s="360"/>
      <c r="C40" s="223" t="s">
        <v>15</v>
      </c>
      <c r="D40" s="109">
        <f>Fat!D42</f>
        <v>226124.82715722051</v>
      </c>
      <c r="E40" s="103">
        <f>Fat!E42</f>
        <v>18530.719346164813</v>
      </c>
      <c r="F40" s="105">
        <f>Fat!F42</f>
        <v>8.9264187416295909E-2</v>
      </c>
      <c r="G40" s="106">
        <f>Fat!G42</f>
        <v>20.411354425495215</v>
      </c>
      <c r="H40" s="107">
        <f>Fat!H42</f>
        <v>-3.0304358481313649</v>
      </c>
      <c r="I40" s="190">
        <f>Fat!I42</f>
        <v>7.0787974261981761</v>
      </c>
      <c r="J40" s="191">
        <f>Fat!J42</f>
        <v>0.42174572019775791</v>
      </c>
      <c r="K40" s="105">
        <f>Fat!K42</f>
        <v>6.3353228850184837E-2</v>
      </c>
      <c r="L40" s="108">
        <f>Fat!L42</f>
        <v>1600691.84448004</v>
      </c>
      <c r="M40" s="104">
        <f>Fat!M42</f>
        <v>218727.13492081687</v>
      </c>
      <c r="N40" s="105">
        <f>Fat!N42</f>
        <v>0.15827259075999109</v>
      </c>
      <c r="O40" s="109">
        <f>Fat!O42</f>
        <v>690809.59650206566</v>
      </c>
      <c r="P40" s="103">
        <f>Fat!P42</f>
        <v>87661.969698482659</v>
      </c>
      <c r="Q40" s="105">
        <f>Fat!Q42</f>
        <v>0.14534081840469559</v>
      </c>
    </row>
    <row r="41" spans="2:17" ht="15" hidden="1" thickBot="1">
      <c r="B41" s="356" t="s">
        <v>91</v>
      </c>
      <c r="C41" s="154" t="s">
        <v>92</v>
      </c>
      <c r="D41" s="125">
        <f>Organic!D12</f>
        <v>1507.9076333088517</v>
      </c>
      <c r="E41" s="117">
        <f>Organic!E12</f>
        <v>-69.255494219625007</v>
      </c>
      <c r="F41" s="121">
        <f>Organic!F12</f>
        <v>-4.3911433770426229E-2</v>
      </c>
      <c r="G41" s="122">
        <f>Organic!G12</f>
        <v>0.13611259555757216</v>
      </c>
      <c r="H41" s="123">
        <f>Organic!H12</f>
        <v>-4.1982667610829527E-2</v>
      </c>
      <c r="I41" s="186">
        <f>Organic!I12</f>
        <v>3.2834676973345243</v>
      </c>
      <c r="J41" s="187">
        <f>Organic!J12</f>
        <v>-1.7885293456631208</v>
      </c>
      <c r="K41" s="121">
        <f>Organic!K12</f>
        <v>-0.35262823114858649</v>
      </c>
      <c r="L41" s="124">
        <f>Organic!L12</f>
        <v>4951.1660045337676</v>
      </c>
      <c r="M41" s="118">
        <f>Organic!M12</f>
        <v>-3048.2007146155838</v>
      </c>
      <c r="N41" s="121">
        <f>Organic!N12</f>
        <v>-0.38105525370134902</v>
      </c>
      <c r="O41" s="125">
        <f>Organic!O12</f>
        <v>797.05966258049011</v>
      </c>
      <c r="P41" s="117">
        <f>Organic!P12</f>
        <v>-1204.0774101018906</v>
      </c>
      <c r="Q41" s="121">
        <f>Organic!Q12</f>
        <v>-0.60169661865686752</v>
      </c>
    </row>
    <row r="42" spans="2:17" hidden="1">
      <c r="B42" s="357"/>
      <c r="C42" s="158" t="s">
        <v>93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8"/>
      <c r="C43" s="155" t="s">
        <v>94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9" t="s">
        <v>57</v>
      </c>
      <c r="C44" s="150" t="s">
        <v>95</v>
      </c>
      <c r="D44" s="116">
        <f>Size!D66</f>
        <v>342047.50935682724</v>
      </c>
      <c r="E44" s="110">
        <f>Size!E66</f>
        <v>-86361.176265099319</v>
      </c>
      <c r="F44" s="112">
        <f>Size!F66</f>
        <v>-0.20158596023730857</v>
      </c>
      <c r="G44" s="113">
        <f>Size!G66</f>
        <v>30.875216275945998</v>
      </c>
      <c r="H44" s="114">
        <f>Size!H66</f>
        <v>-17.50123653209651</v>
      </c>
      <c r="I44" s="182">
        <f>Size!I66</f>
        <v>6.6177389702667719</v>
      </c>
      <c r="J44" s="183">
        <f>Size!J66</f>
        <v>0.90589287900730486</v>
      </c>
      <c r="K44" s="112">
        <f>Size!K66</f>
        <v>0.158598965121547</v>
      </c>
      <c r="L44" s="115">
        <f>Size!L66</f>
        <v>2263581.132353364</v>
      </c>
      <c r="M44" s="111">
        <f>Size!M66</f>
        <v>-183423.34407784324</v>
      </c>
      <c r="N44" s="112">
        <f>Size!N66</f>
        <v>-7.4958319792432074E-2</v>
      </c>
      <c r="O44" s="116">
        <f>Size!O66</f>
        <v>1000290.7137672901</v>
      </c>
      <c r="P44" s="110">
        <f>Size!P66</f>
        <v>-223687.2114675045</v>
      </c>
      <c r="Q44" s="112">
        <f>Size!Q66</f>
        <v>-0.1827542857234086</v>
      </c>
    </row>
    <row r="45" spans="2:17">
      <c r="B45" s="357"/>
      <c r="C45" s="151" t="s">
        <v>96</v>
      </c>
      <c r="D45" s="77">
        <f>Size!D67</f>
        <v>2003.9588559208632</v>
      </c>
      <c r="E45" s="76">
        <f>Size!E67</f>
        <v>-664.82395183522704</v>
      </c>
      <c r="F45" s="78">
        <f>Size!F67</f>
        <v>-0.24911129894238576</v>
      </c>
      <c r="G45" s="95">
        <f>Size!G67</f>
        <v>0.18088909111192447</v>
      </c>
      <c r="H45" s="81">
        <f>Size!H67</f>
        <v>-0.12047325257376068</v>
      </c>
      <c r="I45" s="178">
        <f>Size!I67</f>
        <v>0.43150162192157299</v>
      </c>
      <c r="J45" s="179">
        <f>Size!J67</f>
        <v>-0.15178461485863121</v>
      </c>
      <c r="K45" s="78">
        <f>Size!K67</f>
        <v>-0.26022320652806208</v>
      </c>
      <c r="L45" s="79">
        <f>Size!L67</f>
        <v>864.71149659395223</v>
      </c>
      <c r="M45" s="80">
        <f>Size!M67</f>
        <v>-691.95278412580478</v>
      </c>
      <c r="N45" s="78">
        <f>Size!N67</f>
        <v>-0.44450996447728963</v>
      </c>
      <c r="O45" s="77">
        <f>Size!O67</f>
        <v>648.59401369094849</v>
      </c>
      <c r="P45" s="76">
        <f>Size!P67</f>
        <v>-66.96140456199646</v>
      </c>
      <c r="Q45" s="78">
        <f>Size!Q67</f>
        <v>-9.3579620605047209E-2</v>
      </c>
    </row>
    <row r="46" spans="2:17">
      <c r="B46" s="357"/>
      <c r="C46" s="151" t="s">
        <v>97</v>
      </c>
      <c r="D46" s="77">
        <f>Size!D68</f>
        <v>4537.3238865584144</v>
      </c>
      <c r="E46" s="76">
        <f>Size!E68</f>
        <v>2486.2258185893306</v>
      </c>
      <c r="F46" s="78">
        <f>Size!F68</f>
        <v>1.2121438060009939</v>
      </c>
      <c r="G46" s="95">
        <f>Size!G68</f>
        <v>0.40956549157433803</v>
      </c>
      <c r="H46" s="81">
        <f>Size!H68</f>
        <v>0.17795289309088869</v>
      </c>
      <c r="I46" s="178">
        <f>Size!I68</f>
        <v>1.434315618139788</v>
      </c>
      <c r="J46" s="179">
        <f>Size!J68</f>
        <v>0.32651940640526878</v>
      </c>
      <c r="K46" s="78">
        <f>Size!K68</f>
        <v>0.29474681619828319</v>
      </c>
      <c r="L46" s="79">
        <f>Size!L68</f>
        <v>6507.9545150494578</v>
      </c>
      <c r="M46" s="80">
        <f>Size!M68</f>
        <v>4235.7558454573154</v>
      </c>
      <c r="N46" s="78">
        <f>Size!N68</f>
        <v>1.8641661497925399</v>
      </c>
      <c r="O46" s="77">
        <f>Size!O68</f>
        <v>1953.6821980476379</v>
      </c>
      <c r="P46" s="76">
        <f>Size!P68</f>
        <v>1119.8345991373062</v>
      </c>
      <c r="Q46" s="78">
        <f>Size!Q68</f>
        <v>1.3429727453802123</v>
      </c>
    </row>
    <row r="47" spans="2:17">
      <c r="B47" s="357"/>
      <c r="C47" s="151" t="s">
        <v>98</v>
      </c>
      <c r="D47" s="77">
        <f>Size!D69</f>
        <v>51494.093574732542</v>
      </c>
      <c r="E47" s="76">
        <f>Size!E69</f>
        <v>-22316.16699296236</v>
      </c>
      <c r="F47" s="78">
        <f>Size!F69</f>
        <v>-0.30234505096341102</v>
      </c>
      <c r="G47" s="95">
        <f>Size!G69</f>
        <v>4.6481591959059658</v>
      </c>
      <c r="H47" s="81">
        <f>Size!H69</f>
        <v>-3.6865891575706025</v>
      </c>
      <c r="I47" s="178">
        <f>Size!I69</f>
        <v>4.1830558511172491</v>
      </c>
      <c r="J47" s="179">
        <f>Size!J69</f>
        <v>-0.17292528507216343</v>
      </c>
      <c r="K47" s="78">
        <f>Size!K69</f>
        <v>-3.969835489770681E-2</v>
      </c>
      <c r="L47" s="79">
        <f>Size!L69</f>
        <v>215402.66942576409</v>
      </c>
      <c r="M47" s="80">
        <f>Size!M69</f>
        <v>-106113.43326434013</v>
      </c>
      <c r="N47" s="78">
        <f>Size!N69</f>
        <v>-0.33004080472640707</v>
      </c>
      <c r="O47" s="77">
        <f>Size!O69</f>
        <v>28792.1931681633</v>
      </c>
      <c r="P47" s="76">
        <f>Size!P69</f>
        <v>-12971.529060721397</v>
      </c>
      <c r="Q47" s="78">
        <f>Size!Q69</f>
        <v>-0.31059322226192776</v>
      </c>
    </row>
    <row r="48" spans="2:17">
      <c r="B48" s="357"/>
      <c r="C48" s="151" t="s">
        <v>99</v>
      </c>
      <c r="D48" s="77">
        <f>Size!D70</f>
        <v>1038157.7882755956</v>
      </c>
      <c r="E48" s="76">
        <f>Size!E70</f>
        <v>243898.48041966138</v>
      </c>
      <c r="F48" s="78">
        <f>Size!F70</f>
        <v>0.30707664110107047</v>
      </c>
      <c r="G48" s="95">
        <f>Size!G70</f>
        <v>93.710216752750611</v>
      </c>
      <c r="H48" s="81">
        <f>Size!H70</f>
        <v>4.0214470956618982</v>
      </c>
      <c r="I48" s="178">
        <f>Size!I70</f>
        <v>6.6905088354823388</v>
      </c>
      <c r="J48" s="179">
        <f>Size!J70</f>
        <v>0.396762211592252</v>
      </c>
      <c r="K48" s="78">
        <f>Size!K70</f>
        <v>6.3040702987025909E-2</v>
      </c>
      <c r="L48" s="79">
        <f>Size!L70</f>
        <v>6945803.8550826758</v>
      </c>
      <c r="M48" s="80">
        <f>Size!M70</f>
        <v>1946937.0177711127</v>
      </c>
      <c r="N48" s="78">
        <f>Size!N70</f>
        <v>0.38947567141400258</v>
      </c>
      <c r="O48" s="77">
        <f>Size!O70</f>
        <v>2444445.5222150087</v>
      </c>
      <c r="P48" s="76">
        <f>Size!P70</f>
        <v>427939.3581236396</v>
      </c>
      <c r="Q48" s="78">
        <f>Size!Q70</f>
        <v>0.21221822464225773</v>
      </c>
    </row>
    <row r="49" spans="2:17" ht="15" customHeight="1">
      <c r="B49" s="357"/>
      <c r="C49" s="151" t="s">
        <v>100</v>
      </c>
      <c r="D49" s="77">
        <f>Size!D71</f>
        <v>62720.57775041461</v>
      </c>
      <c r="E49" s="76">
        <f>Size!E71</f>
        <v>-23769.940443732921</v>
      </c>
      <c r="F49" s="78">
        <f>Size!F71</f>
        <v>-0.27482712486906269</v>
      </c>
      <c r="G49" s="95">
        <f>Size!G71</f>
        <v>5.6615275656813813</v>
      </c>
      <c r="H49" s="81">
        <f>Size!H71</f>
        <v>-4.1050915813795621</v>
      </c>
      <c r="I49" s="178">
        <f>Size!I71</f>
        <v>4.2281712088517498</v>
      </c>
      <c r="J49" s="179">
        <f>Size!J71</f>
        <v>-9.6859084585247501E-2</v>
      </c>
      <c r="K49" s="78">
        <f>Size!K71</f>
        <v>-2.2395007205435299E-2</v>
      </c>
      <c r="L49" s="79">
        <f>Size!L71</f>
        <v>265193.34104685072</v>
      </c>
      <c r="M49" s="80">
        <f>Size!M71</f>
        <v>-108880.77023790113</v>
      </c>
      <c r="N49" s="78">
        <f>Size!N71</f>
        <v>-0.29106737663280619</v>
      </c>
      <c r="O49" s="77">
        <f>Size!O71</f>
        <v>36207.216044664383</v>
      </c>
      <c r="P49" s="76">
        <f>Size!P71</f>
        <v>-14578.610267162323</v>
      </c>
      <c r="Q49" s="78">
        <f>Size!Q71</f>
        <v>-0.28706060973881098</v>
      </c>
    </row>
    <row r="50" spans="2:17" ht="15" thickBot="1">
      <c r="B50" s="360"/>
      <c r="C50" s="152" t="s">
        <v>101</v>
      </c>
      <c r="D50" s="144">
        <f>Size!D72</f>
        <v>6960.0578405348788</v>
      </c>
      <c r="E50" s="138">
        <f>Size!E72</f>
        <v>2137.1294725738053</v>
      </c>
      <c r="F50" s="140">
        <f>Size!F72</f>
        <v>0.44311864276708957</v>
      </c>
      <c r="G50" s="141">
        <f>Size!G72</f>
        <v>0.62825568156799338</v>
      </c>
      <c r="H50" s="142">
        <f>Size!H72</f>
        <v>8.3644485717633388E-2</v>
      </c>
      <c r="I50" s="180">
        <f>Size!I72</f>
        <v>1.2740362981563551</v>
      </c>
      <c r="J50" s="181">
        <f>Size!J72</f>
        <v>0.43171135180495879</v>
      </c>
      <c r="K50" s="140">
        <f>Size!K72</f>
        <v>0.51252352631244513</v>
      </c>
      <c r="L50" s="143">
        <f>Size!L72</f>
        <v>8867.3663261091715</v>
      </c>
      <c r="M50" s="139">
        <f>Size!M72</f>
        <v>4804.8934473097324</v>
      </c>
      <c r="N50" s="140">
        <f>Size!N72</f>
        <v>1.1827508984453079</v>
      </c>
      <c r="O50" s="144">
        <f>Size!O72</f>
        <v>2961.883318066597</v>
      </c>
      <c r="P50" s="138">
        <f>Size!P72</f>
        <v>1348.2309950590134</v>
      </c>
      <c r="Q50" s="140">
        <f>Size!Q72</f>
        <v>0.83551517004984788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129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17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07-20-2025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3" t="s">
        <v>58</v>
      </c>
      <c r="E55" s="364"/>
      <c r="F55" s="367"/>
      <c r="G55" s="363" t="s">
        <v>20</v>
      </c>
      <c r="H55" s="365"/>
      <c r="I55" s="366" t="s">
        <v>21</v>
      </c>
      <c r="J55" s="364"/>
      <c r="K55" s="367"/>
      <c r="L55" s="363" t="s">
        <v>22</v>
      </c>
      <c r="M55" s="364"/>
      <c r="N55" s="365"/>
      <c r="O55" s="366" t="s">
        <v>23</v>
      </c>
      <c r="P55" s="364"/>
      <c r="Q55" s="365"/>
    </row>
    <row r="56" spans="2:17" ht="29.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87" t="s">
        <v>11</v>
      </c>
      <c r="D57" s="278">
        <f>'Segment Data'!D63</f>
        <v>11267273.910030294</v>
      </c>
      <c r="E57" s="279">
        <f>'Segment Data'!E63</f>
        <v>822712.56645070948</v>
      </c>
      <c r="F57" s="280">
        <f>'Segment Data'!F63</f>
        <v>7.8769470482017143E-2</v>
      </c>
      <c r="G57" s="281">
        <f>'Segment Data'!G63</f>
        <v>100.00000000000001</v>
      </c>
      <c r="H57" s="282">
        <f>'Segment Data'!H63</f>
        <v>7.1054273576010019E-14</v>
      </c>
      <c r="I57" s="283">
        <f>'Segment Data'!I63</f>
        <v>6.2553842780563595</v>
      </c>
      <c r="J57" s="284">
        <f>'Segment Data'!J63</f>
        <v>0.28153609217447784</v>
      </c>
      <c r="K57" s="280">
        <f>'Segment Data'!K63</f>
        <v>4.7128096231142579E-2</v>
      </c>
      <c r="L57" s="285">
        <f>'Segment Data'!L63</f>
        <v>70481128.073358104</v>
      </c>
      <c r="M57" s="286">
        <f>'Segment Data'!M63</f>
        <v>8086904.2386831716</v>
      </c>
      <c r="N57" s="280">
        <f>'Segment Data'!N63</f>
        <v>0.12960982189811229</v>
      </c>
      <c r="O57" s="278">
        <f>'Segment Data'!O63</f>
        <v>26226320.188227158</v>
      </c>
      <c r="P57" s="279">
        <f>'Segment Data'!P63</f>
        <v>1241354.2747455686</v>
      </c>
      <c r="Q57" s="280">
        <f>'Segment Data'!Q63</f>
        <v>4.9684049161569946E-2</v>
      </c>
    </row>
    <row r="58" spans="2:17">
      <c r="B58" s="353" t="s">
        <v>54</v>
      </c>
      <c r="C58" s="151" t="s">
        <v>138</v>
      </c>
      <c r="D58" s="77">
        <f>'Segment Data'!D64</f>
        <v>88856.620801854282</v>
      </c>
      <c r="E58" s="76">
        <f>'Segment Data'!E64</f>
        <v>67130.398355361744</v>
      </c>
      <c r="F58" s="78">
        <f>'Segment Data'!F64</f>
        <v>3.0898329666232067</v>
      </c>
      <c r="G58" s="95">
        <f>'Segment Data'!G64</f>
        <v>0.78862572714019852</v>
      </c>
      <c r="H58" s="81">
        <f>'Segment Data'!H64</f>
        <v>0.58061103191464991</v>
      </c>
      <c r="I58" s="178">
        <f>'Segment Data'!I64</f>
        <v>5.3174836937581569</v>
      </c>
      <c r="J58" s="179">
        <f>'Segment Data'!J64</f>
        <v>-2.4978346114014514</v>
      </c>
      <c r="K58" s="78">
        <f>'Segment Data'!K64</f>
        <v>-0.31960753405941272</v>
      </c>
      <c r="L58" s="79">
        <f>'Segment Data'!L64</f>
        <v>472493.63219631196</v>
      </c>
      <c r="M58" s="80">
        <f>'Segment Data'!M64</f>
        <v>302696.28820826928</v>
      </c>
      <c r="N58" s="78">
        <f>'Segment Data'!N64</f>
        <v>1.7826915374458712</v>
      </c>
      <c r="O58" s="77">
        <f>'Segment Data'!O64</f>
        <v>111072.66317164898</v>
      </c>
      <c r="P58" s="76">
        <f>'Segment Data'!P64</f>
        <v>52656.875834796832</v>
      </c>
      <c r="Q58" s="78">
        <f>'Segment Data'!Q64</f>
        <v>0.90141515222850976</v>
      </c>
    </row>
    <row r="59" spans="2:17">
      <c r="B59" s="354"/>
      <c r="C59" s="151" t="s">
        <v>142</v>
      </c>
      <c r="D59" s="77">
        <f>'Segment Data'!D65</f>
        <v>4483.1926368320337</v>
      </c>
      <c r="E59" s="76">
        <f>'Segment Data'!E65</f>
        <v>-3564.9078814922786</v>
      </c>
      <c r="F59" s="78">
        <f>'Segment Data'!F65</f>
        <v>-0.44295021830002251</v>
      </c>
      <c r="G59" s="95">
        <f>'Segment Data'!G65</f>
        <v>3.9789506074233531E-2</v>
      </c>
      <c r="H59" s="81">
        <f>'Segment Data'!H65</f>
        <v>-3.7265913043694178E-2</v>
      </c>
      <c r="I59" s="178">
        <f>'Segment Data'!I65</f>
        <v>6.2394574925629049</v>
      </c>
      <c r="J59" s="179">
        <f>'Segment Data'!J65</f>
        <v>-9.6799305258485013E-2</v>
      </c>
      <c r="K59" s="78">
        <f>'Segment Data'!K65</f>
        <v>-1.5277048949747072E-2</v>
      </c>
      <c r="L59" s="79">
        <f>'Segment Data'!L65</f>
        <v>27972.689888484478</v>
      </c>
      <c r="M59" s="80">
        <f>'Segment Data'!M65</f>
        <v>-23022.141730297801</v>
      </c>
      <c r="N59" s="78">
        <f>'Segment Data'!N65</f>
        <v>-0.45146029508249907</v>
      </c>
      <c r="O59" s="77">
        <f>'Segment Data'!O65</f>
        <v>8738.699535369873</v>
      </c>
      <c r="P59" s="76">
        <f>'Segment Data'!P65</f>
        <v>-11850.682104468346</v>
      </c>
      <c r="Q59" s="78">
        <f>'Segment Data'!Q65</f>
        <v>-0.57557251168430246</v>
      </c>
    </row>
    <row r="60" spans="2:17">
      <c r="B60" s="354"/>
      <c r="C60" s="151" t="s">
        <v>139</v>
      </c>
      <c r="D60" s="77">
        <f>'Segment Data'!D66</f>
        <v>3953911.3890673383</v>
      </c>
      <c r="E60" s="76">
        <f>'Segment Data'!E66</f>
        <v>753103.4185329047</v>
      </c>
      <c r="F60" s="78">
        <f>'Segment Data'!F66</f>
        <v>0.23528541089178814</v>
      </c>
      <c r="G60" s="95">
        <f>'Segment Data'!G66</f>
        <v>35.091996703368572</v>
      </c>
      <c r="H60" s="81">
        <f>'Segment Data'!H66</f>
        <v>4.4463059439187873</v>
      </c>
      <c r="I60" s="178">
        <f>'Segment Data'!I66</f>
        <v>6.6169882030523937</v>
      </c>
      <c r="J60" s="179">
        <f>'Segment Data'!J66</f>
        <v>-5.4805724500893049E-2</v>
      </c>
      <c r="K60" s="78">
        <f>'Segment Data'!K66</f>
        <v>-8.2145409609483654E-3</v>
      </c>
      <c r="L60" s="79">
        <f>'Segment Data'!L66</f>
        <v>26162985.017373081</v>
      </c>
      <c r="M60" s="80">
        <f>'Segment Data'!M66</f>
        <v>4807853.8362972885</v>
      </c>
      <c r="N60" s="78">
        <f>'Segment Data'!N66</f>
        <v>0.22513810828555569</v>
      </c>
      <c r="O60" s="77">
        <f>'Segment Data'!O66</f>
        <v>10068329.763825202</v>
      </c>
      <c r="P60" s="76">
        <f>'Segment Data'!P66</f>
        <v>1291559.0368897133</v>
      </c>
      <c r="Q60" s="78">
        <f>'Segment Data'!Q66</f>
        <v>0.14715651998587367</v>
      </c>
    </row>
    <row r="61" spans="2:17">
      <c r="B61" s="354"/>
      <c r="C61" s="151" t="s">
        <v>141</v>
      </c>
      <c r="D61" s="77">
        <f>'Segment Data'!D67</f>
        <v>122467.85421158515</v>
      </c>
      <c r="E61" s="76">
        <f>'Segment Data'!E67</f>
        <v>-27843.116371679513</v>
      </c>
      <c r="F61" s="78">
        <f>'Segment Data'!F67</f>
        <v>-0.18523675460039585</v>
      </c>
      <c r="G61" s="95">
        <f>'Segment Data'!G67</f>
        <v>1.0869342059978009</v>
      </c>
      <c r="H61" s="81">
        <f>'Segment Data'!H67</f>
        <v>-0.35219727725652317</v>
      </c>
      <c r="I61" s="178">
        <f>'Segment Data'!I67</f>
        <v>7.8622924911279641</v>
      </c>
      <c r="J61" s="179">
        <f>'Segment Data'!J67</f>
        <v>0.14417869901097813</v>
      </c>
      <c r="K61" s="78">
        <f>'Segment Data'!K67</f>
        <v>1.8680561455084694E-2</v>
      </c>
      <c r="L61" s="79">
        <f>'Segment Data'!L67</f>
        <v>962878.09057230013</v>
      </c>
      <c r="M61" s="80">
        <f>'Segment Data'!M67</f>
        <v>-197239.08459288534</v>
      </c>
      <c r="N61" s="78">
        <f>'Segment Data'!N67</f>
        <v>-0.17001651972336421</v>
      </c>
      <c r="O61" s="77">
        <f>'Segment Data'!O67</f>
        <v>368148.05951659771</v>
      </c>
      <c r="P61" s="76">
        <f>'Segment Data'!P67</f>
        <v>-85753.473938358075</v>
      </c>
      <c r="Q61" s="78">
        <f>'Segment Data'!Q67</f>
        <v>-0.18892527920236266</v>
      </c>
    </row>
    <row r="62" spans="2:17" ht="15" thickBot="1">
      <c r="B62" s="355"/>
      <c r="C62" s="151" t="s">
        <v>140</v>
      </c>
      <c r="D62" s="144">
        <f>'Segment Data'!D68</f>
        <v>7097554.8533126824</v>
      </c>
      <c r="E62" s="138">
        <f>'Segment Data'!E68</f>
        <v>33886.77381559927</v>
      </c>
      <c r="F62" s="140">
        <f>'Segment Data'!F68</f>
        <v>4.7973338263102433E-3</v>
      </c>
      <c r="G62" s="141">
        <f>'Segment Data'!G68</f>
        <v>62.992653857419171</v>
      </c>
      <c r="H62" s="142">
        <f>'Segment Data'!H68</f>
        <v>-4.6374537855333529</v>
      </c>
      <c r="I62" s="180">
        <f>'Segment Data'!I68</f>
        <v>6.0379665291809745</v>
      </c>
      <c r="J62" s="181">
        <f>'Segment Data'!J68</f>
        <v>0.42357711329966019</v>
      </c>
      <c r="K62" s="140">
        <f>'Segment Data'!K68</f>
        <v>7.5444911623247193E-2</v>
      </c>
      <c r="L62" s="143">
        <f>'Segment Data'!L68</f>
        <v>42854798.643327959</v>
      </c>
      <c r="M62" s="139">
        <f>'Segment Data'!M68</f>
        <v>3196615.3405008465</v>
      </c>
      <c r="N62" s="140">
        <f>'Segment Data'!N68</f>
        <v>8.0604179876110696E-2</v>
      </c>
      <c r="O62" s="144">
        <f>'Segment Data'!O68</f>
        <v>15670031.002178345</v>
      </c>
      <c r="P62" s="138">
        <f>'Segment Data'!P68</f>
        <v>-5257.481936108321</v>
      </c>
      <c r="Q62" s="140">
        <f>'Segment Data'!Q68</f>
        <v>-3.3539937344287624E-4</v>
      </c>
    </row>
    <row r="63" spans="2:17">
      <c r="B63" s="359" t="s">
        <v>55</v>
      </c>
      <c r="C63" s="150" t="s">
        <v>67</v>
      </c>
      <c r="D63" s="116">
        <f>'Type Data'!D43</f>
        <v>3120544.8777211807</v>
      </c>
      <c r="E63" s="110">
        <f>'Type Data'!E43</f>
        <v>-189724.12007024093</v>
      </c>
      <c r="F63" s="112">
        <f>'Type Data'!F43</f>
        <v>-5.7313807487193023E-2</v>
      </c>
      <c r="G63" s="113">
        <f>'Type Data'!G43</f>
        <v>27.695651163172904</v>
      </c>
      <c r="H63" s="114">
        <f>'Type Data'!H43</f>
        <v>-3.9980589783859593</v>
      </c>
      <c r="I63" s="182">
        <f>'Type Data'!I43</f>
        <v>4.9141418568271371</v>
      </c>
      <c r="J63" s="183">
        <f>'Type Data'!J43</f>
        <v>0.26539147845440958</v>
      </c>
      <c r="K63" s="112">
        <f>'Type Data'!K43</f>
        <v>5.7088778027119751E-2</v>
      </c>
      <c r="L63" s="115">
        <f>'Type Data'!L43</f>
        <v>15334800.199717173</v>
      </c>
      <c r="M63" s="111">
        <f>'Type Data'!M43</f>
        <v>-53814.056281207129</v>
      </c>
      <c r="N63" s="112">
        <f>'Type Data'!N43</f>
        <v>-3.4970046935987602E-3</v>
      </c>
      <c r="O63" s="116">
        <f>'Type Data'!O43</f>
        <v>7908784.4556223955</v>
      </c>
      <c r="P63" s="110">
        <f>'Type Data'!P43</f>
        <v>-454280.47334766574</v>
      </c>
      <c r="Q63" s="112">
        <f>'Type Data'!Q43</f>
        <v>-5.4319854886456305E-2</v>
      </c>
    </row>
    <row r="64" spans="2:17">
      <c r="B64" s="357"/>
      <c r="C64" s="151" t="s">
        <v>68</v>
      </c>
      <c r="D64" s="77">
        <f>'Type Data'!D44</f>
        <v>5581984.9184551863</v>
      </c>
      <c r="E64" s="76">
        <f>'Type Data'!E44</f>
        <v>1117237.81600904</v>
      </c>
      <c r="F64" s="78">
        <f>'Type Data'!F44</f>
        <v>0.25023540871932648</v>
      </c>
      <c r="G64" s="95">
        <f>'Type Data'!G44</f>
        <v>49.541574679266674</v>
      </c>
      <c r="H64" s="81">
        <f>'Type Data'!H44</f>
        <v>6.794474484477881</v>
      </c>
      <c r="I64" s="178">
        <f>'Type Data'!I44</f>
        <v>6.6203891824469352</v>
      </c>
      <c r="J64" s="179">
        <f>'Type Data'!J44</f>
        <v>0.24057714582908662</v>
      </c>
      <c r="K64" s="78">
        <f>'Type Data'!K44</f>
        <v>3.7709127549253728E-2</v>
      </c>
      <c r="L64" s="79">
        <f>'Type Data'!L44</f>
        <v>36954912.570722654</v>
      </c>
      <c r="M64" s="80">
        <f>'Type Data'!M44</f>
        <v>8470665.266082067</v>
      </c>
      <c r="N64" s="78">
        <f>'Type Data'!N44</f>
        <v>0.29738069521331695</v>
      </c>
      <c r="O64" s="77">
        <f>'Type Data'!O44</f>
        <v>10759741.803540003</v>
      </c>
      <c r="P64" s="76">
        <f>'Type Data'!P44</f>
        <v>2018687.5417628996</v>
      </c>
      <c r="Q64" s="78">
        <f>'Type Data'!Q44</f>
        <v>0.23094325710689384</v>
      </c>
    </row>
    <row r="65" spans="2:17">
      <c r="B65" s="357"/>
      <c r="C65" s="151" t="s">
        <v>69</v>
      </c>
      <c r="D65" s="77">
        <f>'Type Data'!D45</f>
        <v>2562554.333838867</v>
      </c>
      <c r="E65" s="76">
        <f>'Type Data'!E45</f>
        <v>-102951.97154114256</v>
      </c>
      <c r="F65" s="78">
        <f>'Type Data'!F45</f>
        <v>-3.8623795911998472E-2</v>
      </c>
      <c r="G65" s="95">
        <f>'Type Data'!G45</f>
        <v>22.743339287754818</v>
      </c>
      <c r="H65" s="81">
        <f>'Type Data'!H45</f>
        <v>-2.7771801260981306</v>
      </c>
      <c r="I65" s="178">
        <f>'Type Data'!I45</f>
        <v>7.0934892355866115</v>
      </c>
      <c r="J65" s="179">
        <f>'Type Data'!J45</f>
        <v>0.15441955743397173</v>
      </c>
      <c r="K65" s="78">
        <f>'Type Data'!K45</f>
        <v>2.2253639838803612E-2</v>
      </c>
      <c r="L65" s="79">
        <f>'Type Data'!L45</f>
        <v>18177451.582691822</v>
      </c>
      <c r="M65" s="80">
        <f>'Type Data'!M45</f>
        <v>-318682.39789527282</v>
      </c>
      <c r="N65" s="78">
        <f>'Type Data'!N45</f>
        <v>-1.7229676116627988E-2</v>
      </c>
      <c r="O65" s="77">
        <f>'Type Data'!O45</f>
        <v>7549034.8090045024</v>
      </c>
      <c r="P65" s="76">
        <f>'Type Data'!P45</f>
        <v>-315656.1618818175</v>
      </c>
      <c r="Q65" s="78">
        <f>'Type Data'!Q45</f>
        <v>-4.0135863322579388E-2</v>
      </c>
    </row>
    <row r="66" spans="2:17" ht="15" thickBot="1">
      <c r="B66" s="360"/>
      <c r="C66" s="152" t="s">
        <v>70</v>
      </c>
      <c r="D66" s="144">
        <f>'Type Data'!D46</f>
        <v>2189.7800150629569</v>
      </c>
      <c r="E66" s="138">
        <f>'Type Data'!E46</f>
        <v>-1849.1579469624471</v>
      </c>
      <c r="F66" s="140">
        <f>'Type Data'!F46</f>
        <v>-0.45783271848898388</v>
      </c>
      <c r="G66" s="141">
        <f>'Type Data'!G46</f>
        <v>1.9434869805673077E-2</v>
      </c>
      <c r="H66" s="142">
        <f>'Type Data'!H46</f>
        <v>-1.9235379993838057E-2</v>
      </c>
      <c r="I66" s="180">
        <f>'Type Data'!I46</f>
        <v>6.3767685020558575</v>
      </c>
      <c r="J66" s="181">
        <f>'Type Data'!J46</f>
        <v>0.13049938724519272</v>
      </c>
      <c r="K66" s="140">
        <f>'Type Data'!K46</f>
        <v>2.0892373486720701E-2</v>
      </c>
      <c r="L66" s="143">
        <f>'Type Data'!L46</f>
        <v>13963.720226484864</v>
      </c>
      <c r="M66" s="139">
        <f>'Type Data'!M46</f>
        <v>-11264.573222350748</v>
      </c>
      <c r="N66" s="140">
        <f>'Type Data'!N46</f>
        <v>-0.44650555715137574</v>
      </c>
      <c r="O66" s="144">
        <f>'Type Data'!O46</f>
        <v>8759.1200602518275</v>
      </c>
      <c r="P66" s="138">
        <f>'Type Data'!P46</f>
        <v>-7396.6317878497885</v>
      </c>
      <c r="Q66" s="140">
        <f>'Type Data'!Q46</f>
        <v>-0.45783271848898388</v>
      </c>
    </row>
    <row r="67" spans="2:17" ht="15" thickBot="1">
      <c r="B67" s="94" t="s">
        <v>71</v>
      </c>
      <c r="C67" s="153" t="s">
        <v>72</v>
      </c>
      <c r="D67" s="137">
        <f>Granola!D13</f>
        <v>193746.5037907564</v>
      </c>
      <c r="E67" s="131">
        <f>Granola!E13</f>
        <v>2674.9731738491973</v>
      </c>
      <c r="F67" s="133">
        <f>Granola!F13</f>
        <v>1.3999852124555593E-2</v>
      </c>
      <c r="G67" s="134">
        <f>Granola!G13</f>
        <v>1.7195508455535145</v>
      </c>
      <c r="H67" s="135">
        <f>Granola!H13</f>
        <v>-0.10983695094175339</v>
      </c>
      <c r="I67" s="184">
        <f>Granola!I13</f>
        <v>6.0974022541503592</v>
      </c>
      <c r="J67" s="185">
        <f>Granola!J13</f>
        <v>8.8571917570906322E-2</v>
      </c>
      <c r="K67" s="133">
        <f>Granola!K13</f>
        <v>1.4740292637606105E-2</v>
      </c>
      <c r="L67" s="136">
        <f>Granola!L13</f>
        <v>1181350.3689475092</v>
      </c>
      <c r="M67" s="132">
        <f>Granola!M13</f>
        <v>33233.959319967544</v>
      </c>
      <c r="N67" s="133">
        <f>Granola!N13</f>
        <v>2.8946506679360946E-2</v>
      </c>
      <c r="O67" s="137">
        <f>Granola!O13</f>
        <v>460145.8859916362</v>
      </c>
      <c r="P67" s="131">
        <f>Granola!P13</f>
        <v>8001.2995437969803</v>
      </c>
      <c r="Q67" s="133">
        <f>Granola!Q13</f>
        <v>1.7696329412361624E-2</v>
      </c>
    </row>
    <row r="68" spans="2:17">
      <c r="B68" s="356" t="s">
        <v>73</v>
      </c>
      <c r="C68" s="154" t="s">
        <v>14</v>
      </c>
      <c r="D68" s="125">
        <f>'NB vs PL'!D23</f>
        <v>10838351.403134985</v>
      </c>
      <c r="E68" s="117">
        <f>'NB vs PL'!E23</f>
        <v>875717.84538017213</v>
      </c>
      <c r="F68" s="121">
        <f>'NB vs PL'!F23</f>
        <v>8.7900236448877747E-2</v>
      </c>
      <c r="G68" s="122">
        <f>'NB vs PL'!G23</f>
        <v>96.193200677286512</v>
      </c>
      <c r="H68" s="123">
        <f>'NB vs PL'!H23</f>
        <v>0.80735123824830168</v>
      </c>
      <c r="I68" s="186">
        <f>'NB vs PL'!I23</f>
        <v>6.2023202867020455</v>
      </c>
      <c r="J68" s="187">
        <f>'NB vs PL'!J23</f>
        <v>0.27345392349080822</v>
      </c>
      <c r="K68" s="121">
        <f>'NB vs PL'!K23</f>
        <v>4.6122463678317425E-2</v>
      </c>
      <c r="L68" s="124">
        <f>'NB vs PL'!L23</f>
        <v>67222926.782069698</v>
      </c>
      <c r="M68" s="118">
        <f>'NB vs PL'!M23</f>
        <v>8155803.792497687</v>
      </c>
      <c r="N68" s="121">
        <f>'NB vs PL'!N23</f>
        <v>0.13807687559012399</v>
      </c>
      <c r="O68" s="125">
        <f>'NB vs PL'!O23</f>
        <v>25197321.006131101</v>
      </c>
      <c r="P68" s="117">
        <f>'NB vs PL'!P23</f>
        <v>1404289.0119538717</v>
      </c>
      <c r="Q68" s="121">
        <f>'NB vs PL'!Q23</f>
        <v>5.9021019779973295E-2</v>
      </c>
    </row>
    <row r="69" spans="2:17" ht="15" thickBot="1">
      <c r="B69" s="358"/>
      <c r="C69" s="155" t="s">
        <v>13</v>
      </c>
      <c r="D69" s="130">
        <f>'NB vs PL'!D24</f>
        <v>428922.50689530803</v>
      </c>
      <c r="E69" s="119">
        <f>'NB vs PL'!E24</f>
        <v>-53005.278929459979</v>
      </c>
      <c r="F69" s="126">
        <f>'NB vs PL'!F24</f>
        <v>-0.10998593666631422</v>
      </c>
      <c r="G69" s="127">
        <f>'NB vs PL'!G24</f>
        <v>3.8067993227134997</v>
      </c>
      <c r="H69" s="128">
        <f>'NB vs PL'!H24</f>
        <v>-0.80735123824821509</v>
      </c>
      <c r="I69" s="188">
        <f>'NB vs PL'!I24</f>
        <v>7.5962469651509554</v>
      </c>
      <c r="J69" s="189">
        <f>'NB vs PL'!J24</f>
        <v>0.69251378568933397</v>
      </c>
      <c r="K69" s="126">
        <f>'NB vs PL'!K24</f>
        <v>0.10031004496951586</v>
      </c>
      <c r="L69" s="129">
        <f>'NB vs PL'!L24</f>
        <v>3258201.2912884234</v>
      </c>
      <c r="M69" s="120">
        <f>'NB vs PL'!M24</f>
        <v>-68899.553814501502</v>
      </c>
      <c r="N69" s="126">
        <f>'NB vs PL'!N24</f>
        <v>-2.0708585949810631E-2</v>
      </c>
      <c r="O69" s="130">
        <f>'NB vs PL'!O24</f>
        <v>1028999.1820960459</v>
      </c>
      <c r="P69" s="119">
        <f>'NB vs PL'!P24</f>
        <v>-162934.7372083005</v>
      </c>
      <c r="Q69" s="126">
        <f>'NB vs PL'!Q24</f>
        <v>-0.13669779387048137</v>
      </c>
    </row>
    <row r="70" spans="2:17">
      <c r="B70" s="359" t="s">
        <v>56</v>
      </c>
      <c r="C70" s="150" t="s">
        <v>63</v>
      </c>
      <c r="D70" s="116">
        <f>Package!D43</f>
        <v>5363434.5995815769</v>
      </c>
      <c r="E70" s="110">
        <f>Package!E43</f>
        <v>-282423.78253041115</v>
      </c>
      <c r="F70" s="112">
        <f>Package!F43</f>
        <v>-5.0023178658753886E-2</v>
      </c>
      <c r="G70" s="113">
        <f>Package!G43</f>
        <v>47.601883493814491</v>
      </c>
      <c r="H70" s="114">
        <f>Package!H43</f>
        <v>-6.4536023843221884</v>
      </c>
      <c r="I70" s="182">
        <f>Package!I43</f>
        <v>5.9627939471794562</v>
      </c>
      <c r="J70" s="183">
        <f>Package!J43</f>
        <v>0.23035845060498517</v>
      </c>
      <c r="K70" s="112">
        <f>Package!K43</f>
        <v>4.018509248689154E-2</v>
      </c>
      <c r="L70" s="115">
        <f>Package!L43</f>
        <v>31981055.366477896</v>
      </c>
      <c r="M70" s="111">
        <f>Package!M43</f>
        <v>-383463.6317733787</v>
      </c>
      <c r="N70" s="112">
        <f>Package!N43</f>
        <v>-1.1848272232752729E-2</v>
      </c>
      <c r="O70" s="116">
        <f>Package!O43</f>
        <v>15142575.208235305</v>
      </c>
      <c r="P70" s="110">
        <f>Package!P43</f>
        <v>-768898.40042985789</v>
      </c>
      <c r="Q70" s="112">
        <f>Package!Q43</f>
        <v>-4.8323519200077533E-2</v>
      </c>
    </row>
    <row r="71" spans="2:17">
      <c r="B71" s="357"/>
      <c r="C71" s="151" t="s">
        <v>64</v>
      </c>
      <c r="D71" s="77">
        <f>Package!D44</f>
        <v>306878.89742954326</v>
      </c>
      <c r="E71" s="76">
        <f>Package!E44</f>
        <v>7556.0192211791873</v>
      </c>
      <c r="F71" s="78">
        <f>Package!F44</f>
        <v>2.5243707619032399E-2</v>
      </c>
      <c r="G71" s="95">
        <f>Package!G44</f>
        <v>2.7236303996866105</v>
      </c>
      <c r="H71" s="81">
        <f>Package!H44</f>
        <v>-0.14219486919710178</v>
      </c>
      <c r="I71" s="178">
        <f>Package!I44</f>
        <v>4.7527854986318898</v>
      </c>
      <c r="J71" s="179">
        <f>Package!J44</f>
        <v>9.735136847396042E-2</v>
      </c>
      <c r="K71" s="78">
        <f>Package!K44</f>
        <v>2.0911340543584903E-2</v>
      </c>
      <c r="L71" s="79">
        <f>Package!L44</f>
        <v>1458529.5735392764</v>
      </c>
      <c r="M71" s="80">
        <f>Package!M44</f>
        <v>65051.63039095304</v>
      </c>
      <c r="N71" s="78">
        <f>Package!N44</f>
        <v>4.6682927929221532E-2</v>
      </c>
      <c r="O71" s="77">
        <f>Package!O44</f>
        <v>255832.703186197</v>
      </c>
      <c r="P71" s="76">
        <f>Package!P44</f>
        <v>4498.6533004471858</v>
      </c>
      <c r="Q71" s="78">
        <f>Package!Q44</f>
        <v>1.7899100032375881E-2</v>
      </c>
    </row>
    <row r="72" spans="2:17">
      <c r="B72" s="357"/>
      <c r="C72" s="151" t="s">
        <v>65</v>
      </c>
      <c r="D72" s="77">
        <f>Package!D45</f>
        <v>8022.4996781647205</v>
      </c>
      <c r="E72" s="76">
        <f>Package!E45</f>
        <v>1529.539243462491</v>
      </c>
      <c r="F72" s="78">
        <f>Package!F45</f>
        <v>0.23556885319795368</v>
      </c>
      <c r="G72" s="95">
        <f>Package!G45</f>
        <v>7.1201780858659816E-2</v>
      </c>
      <c r="H72" s="81">
        <f>Package!H45</f>
        <v>9.0358341892619876E-3</v>
      </c>
      <c r="I72" s="178">
        <f>Package!I45</f>
        <v>6.931565962211411</v>
      </c>
      <c r="J72" s="179">
        <f>Package!J45</f>
        <v>-0.61663477835786118</v>
      </c>
      <c r="K72" s="78">
        <f>Package!K45</f>
        <v>-8.1692949028718556E-2</v>
      </c>
      <c r="L72" s="79">
        <f>Package!L45</f>
        <v>55608.485701018573</v>
      </c>
      <c r="M72" s="80">
        <f>Package!M45</f>
        <v>6598.3169393122225</v>
      </c>
      <c r="N72" s="78">
        <f>Package!N45</f>
        <v>0.13463158985218099</v>
      </c>
      <c r="O72" s="77">
        <f>Package!O45</f>
        <v>53808.569603443146</v>
      </c>
      <c r="P72" s="76">
        <f>Package!P45</f>
        <v>4956.340128660202</v>
      </c>
      <c r="Q72" s="78">
        <f>Package!Q45</f>
        <v>0.10145576122004048</v>
      </c>
    </row>
    <row r="73" spans="2:17" ht="15" thickBot="1">
      <c r="B73" s="360"/>
      <c r="C73" s="152" t="s">
        <v>66</v>
      </c>
      <c r="D73" s="144">
        <f>Package!D46</f>
        <v>5586574.3916854868</v>
      </c>
      <c r="E73" s="138">
        <f>Package!E46</f>
        <v>1094561.8821280301</v>
      </c>
      <c r="F73" s="140">
        <f>Package!F46</f>
        <v>0.243668484849314</v>
      </c>
      <c r="G73" s="141">
        <f>Package!G46</f>
        <v>49.582307453378199</v>
      </c>
      <c r="H73" s="142">
        <f>Package!H46</f>
        <v>6.5741584101562296</v>
      </c>
      <c r="I73" s="180">
        <f>Package!I46</f>
        <v>6.6174809793810105</v>
      </c>
      <c r="J73" s="181">
        <f>Package!J46</f>
        <v>0.25478980672481377</v>
      </c>
      <c r="K73" s="140">
        <f>Package!K46</f>
        <v>4.0044345986770265E-2</v>
      </c>
      <c r="L73" s="143">
        <f>Package!L46</f>
        <v>36969049.776875749</v>
      </c>
      <c r="M73" s="139">
        <f>Package!M46</f>
        <v>8387761.4348533116</v>
      </c>
      <c r="N73" s="140">
        <f>Package!N46</f>
        <v>0.2934703759494624</v>
      </c>
      <c r="O73" s="144">
        <f>Package!O46</f>
        <v>10764498.847670447</v>
      </c>
      <c r="P73" s="138">
        <f>Package!P46</f>
        <v>1994318.570367761</v>
      </c>
      <c r="Q73" s="140">
        <f>Package!Q46</f>
        <v>0.22739767112074963</v>
      </c>
    </row>
    <row r="74" spans="2:17">
      <c r="B74" s="356" t="s">
        <v>74</v>
      </c>
      <c r="C74" s="156" t="s">
        <v>75</v>
      </c>
      <c r="D74" s="116">
        <f>Flavor!D133</f>
        <v>2434865.164400212</v>
      </c>
      <c r="E74" s="110">
        <f>Flavor!E133</f>
        <v>-193415.23961149622</v>
      </c>
      <c r="F74" s="112">
        <f>Flavor!F133</f>
        <v>-7.3590032218889004E-2</v>
      </c>
      <c r="G74" s="113">
        <f>Flavor!G133</f>
        <v>21.610064544828894</v>
      </c>
      <c r="H74" s="114">
        <f>Flavor!H133</f>
        <v>-3.5540406535894888</v>
      </c>
      <c r="I74" s="182">
        <f>Flavor!I133</f>
        <v>5.7243390403912349</v>
      </c>
      <c r="J74" s="183">
        <f>Flavor!J133</f>
        <v>0.33404103523272255</v>
      </c>
      <c r="K74" s="112">
        <f>Flavor!K133</f>
        <v>6.1970791765695601E-2</v>
      </c>
      <c r="L74" s="115">
        <f>Flavor!L133</f>
        <v>13937993.718664756</v>
      </c>
      <c r="M74" s="111">
        <f>Flavor!M133</f>
        <v>-229220.9000767637</v>
      </c>
      <c r="N74" s="112">
        <f>Flavor!N133</f>
        <v>-1.6179673015861002E-2</v>
      </c>
      <c r="O74" s="116">
        <f>Flavor!O133</f>
        <v>6371067.6118985713</v>
      </c>
      <c r="P74" s="110">
        <f>Flavor!P133</f>
        <v>-405663.24975060858</v>
      </c>
      <c r="Q74" s="112">
        <f>Flavor!Q133</f>
        <v>-5.9861201224079112E-2</v>
      </c>
    </row>
    <row r="75" spans="2:17">
      <c r="B75" s="357"/>
      <c r="C75" s="151" t="s">
        <v>76</v>
      </c>
      <c r="D75" s="77">
        <f>Flavor!D134</f>
        <v>3511291.84001724</v>
      </c>
      <c r="E75" s="76">
        <f>Flavor!E134</f>
        <v>608282.98320913175</v>
      </c>
      <c r="F75" s="78">
        <f>Flavor!F134</f>
        <v>0.20953535218557545</v>
      </c>
      <c r="G75" s="95">
        <f>Flavor!G134</f>
        <v>31.163632552603847</v>
      </c>
      <c r="H75" s="81">
        <f>Flavor!H134</f>
        <v>3.3691779909230313</v>
      </c>
      <c r="I75" s="178">
        <f>Flavor!I134</f>
        <v>6.5229761736863319</v>
      </c>
      <c r="J75" s="179">
        <f>Flavor!J134</f>
        <v>0.20480942528928825</v>
      </c>
      <c r="K75" s="78">
        <f>Flavor!K134</f>
        <v>3.2415957578398769E-2</v>
      </c>
      <c r="L75" s="79">
        <f>Flavor!L134</f>
        <v>22904073.011291698</v>
      </c>
      <c r="M75" s="80">
        <f>Flavor!M134</f>
        <v>4562378.9819045924</v>
      </c>
      <c r="N75" s="78">
        <f>Flavor!N134</f>
        <v>0.24874359885159669</v>
      </c>
      <c r="O75" s="77">
        <f>Flavor!O134</f>
        <v>7446283.8205575338</v>
      </c>
      <c r="P75" s="76">
        <f>Flavor!P134</f>
        <v>896860.08255521953</v>
      </c>
      <c r="Q75" s="78">
        <f>Flavor!Q134</f>
        <v>0.13693725103649762</v>
      </c>
    </row>
    <row r="76" spans="2:17">
      <c r="B76" s="357"/>
      <c r="C76" s="151" t="s">
        <v>77</v>
      </c>
      <c r="D76" s="77">
        <f>Flavor!D135</f>
        <v>573597.62200897804</v>
      </c>
      <c r="E76" s="76">
        <f>Flavor!E135</f>
        <v>75230.646309062722</v>
      </c>
      <c r="F76" s="78">
        <f>Flavor!F135</f>
        <v>0.15095431675304624</v>
      </c>
      <c r="G76" s="95">
        <f>Flavor!G135</f>
        <v>5.090828771796815</v>
      </c>
      <c r="H76" s="81">
        <f>Flavor!H135</f>
        <v>0.31928347366643361</v>
      </c>
      <c r="I76" s="178">
        <f>Flavor!I135</f>
        <v>5.4117287024229146</v>
      </c>
      <c r="J76" s="179">
        <f>Flavor!J135</f>
        <v>0.10888508403573116</v>
      </c>
      <c r="K76" s="78">
        <f>Flavor!K135</f>
        <v>2.0533338689864605E-2</v>
      </c>
      <c r="L76" s="79">
        <f>Flavor!L135</f>
        <v>3104154.7146675163</v>
      </c>
      <c r="M76" s="80">
        <f>Flavor!M135</f>
        <v>461392.57796229981</v>
      </c>
      <c r="N76" s="78">
        <f>Flavor!N135</f>
        <v>0.17458725155549829</v>
      </c>
      <c r="O76" s="77">
        <f>Flavor!O135</f>
        <v>1294742.8770871479</v>
      </c>
      <c r="P76" s="76">
        <f>Flavor!P135</f>
        <v>212890.1441379278</v>
      </c>
      <c r="Q76" s="78">
        <f>Flavor!Q135</f>
        <v>0.19678292400997283</v>
      </c>
    </row>
    <row r="77" spans="2:17">
      <c r="B77" s="357"/>
      <c r="C77" s="151" t="s">
        <v>78</v>
      </c>
      <c r="D77" s="77">
        <f>Flavor!D136</f>
        <v>84047.360469034291</v>
      </c>
      <c r="E77" s="76">
        <f>Flavor!E136</f>
        <v>59724.306067055979</v>
      </c>
      <c r="F77" s="78">
        <f>Flavor!F136</f>
        <v>2.4554607772533004</v>
      </c>
      <c r="G77" s="95">
        <f>Flavor!G136</f>
        <v>0.74594228506519322</v>
      </c>
      <c r="H77" s="81">
        <f>Flavor!H136</f>
        <v>0.5130645834379246</v>
      </c>
      <c r="I77" s="178">
        <f>Flavor!I136</f>
        <v>6.533793883279154</v>
      </c>
      <c r="J77" s="179">
        <f>Flavor!J136</f>
        <v>0.18641780577349731</v>
      </c>
      <c r="K77" s="78">
        <f>Flavor!K136</f>
        <v>2.9369270624146529E-2</v>
      </c>
      <c r="L77" s="79">
        <f>Flavor!L136</f>
        <v>549148.12973833445</v>
      </c>
      <c r="M77" s="80">
        <f>Flavor!M136</f>
        <v>394760.55609534867</v>
      </c>
      <c r="N77" s="78">
        <f>Flavor!N136</f>
        <v>2.5569451399515764</v>
      </c>
      <c r="O77" s="77">
        <f>Flavor!O136</f>
        <v>184777.96889436245</v>
      </c>
      <c r="P77" s="76">
        <f>Flavor!P136</f>
        <v>131599.95169126987</v>
      </c>
      <c r="Q77" s="78">
        <f>Flavor!Q136</f>
        <v>2.474705876841468</v>
      </c>
    </row>
    <row r="78" spans="2:17">
      <c r="B78" s="357"/>
      <c r="C78" s="151" t="s">
        <v>79</v>
      </c>
      <c r="D78" s="77">
        <f>Flavor!D137</f>
        <v>101255.77587936008</v>
      </c>
      <c r="E78" s="76">
        <f>Flavor!E137</f>
        <v>15597.546193665097</v>
      </c>
      <c r="F78" s="78">
        <f>Flavor!F137</f>
        <v>0.18209045705120269</v>
      </c>
      <c r="G78" s="95">
        <f>Flavor!G137</f>
        <v>0.89867146825303257</v>
      </c>
      <c r="H78" s="81">
        <f>Flavor!H137</f>
        <v>7.854866110086578E-2</v>
      </c>
      <c r="I78" s="178">
        <f>Flavor!I137</f>
        <v>4.4558686148418643</v>
      </c>
      <c r="J78" s="179">
        <f>Flavor!J137</f>
        <v>-0.26204527968753677</v>
      </c>
      <c r="K78" s="78">
        <f>Flavor!K137</f>
        <v>-5.5542615983599899E-2</v>
      </c>
      <c r="L78" s="79">
        <f>Flavor!L137</f>
        <v>451182.43381230248</v>
      </c>
      <c r="M78" s="80">
        <f>Flavor!M137</f>
        <v>47054.281797371339</v>
      </c>
      <c r="N78" s="78">
        <f>Flavor!N137</f>
        <v>0.11643406073732979</v>
      </c>
      <c r="O78" s="77">
        <f>Flavor!O137</f>
        <v>138005.70368075772</v>
      </c>
      <c r="P78" s="76">
        <f>Flavor!P137</f>
        <v>14951.144057184079</v>
      </c>
      <c r="Q78" s="78">
        <f>Flavor!Q137</f>
        <v>0.12150012240846603</v>
      </c>
    </row>
    <row r="79" spans="2:17">
      <c r="B79" s="357"/>
      <c r="C79" s="151" t="s">
        <v>80</v>
      </c>
      <c r="D79" s="77">
        <f>Flavor!D138</f>
        <v>1081125.9051474626</v>
      </c>
      <c r="E79" s="76">
        <f>Flavor!E138</f>
        <v>-91906.644941792125</v>
      </c>
      <c r="F79" s="78">
        <f>Flavor!F138</f>
        <v>-7.8349611811538433E-2</v>
      </c>
      <c r="G79" s="95">
        <f>Flavor!G138</f>
        <v>9.595274897728622</v>
      </c>
      <c r="H79" s="81">
        <f>Flavor!H138</f>
        <v>-1.6357621128427553</v>
      </c>
      <c r="I79" s="178">
        <f>Flavor!I138</f>
        <v>5.8933407017494588</v>
      </c>
      <c r="J79" s="179">
        <f>Flavor!J138</f>
        <v>0.45850742909941911</v>
      </c>
      <c r="K79" s="78">
        <f>Flavor!K138</f>
        <v>8.4364580493533639E-2</v>
      </c>
      <c r="L79" s="79">
        <f>Flavor!L138</f>
        <v>6371443.3005212657</v>
      </c>
      <c r="M79" s="80">
        <f>Flavor!M138</f>
        <v>-3793.032605339773</v>
      </c>
      <c r="N79" s="78">
        <f>Flavor!N138</f>
        <v>-5.9496345031644603E-4</v>
      </c>
      <c r="O79" s="77">
        <f>Flavor!O138</f>
        <v>2892388.0457762871</v>
      </c>
      <c r="P79" s="76">
        <f>Flavor!P138</f>
        <v>-245097.06314898375</v>
      </c>
      <c r="Q79" s="78">
        <f>Flavor!Q138</f>
        <v>-7.8118956629228589E-2</v>
      </c>
    </row>
    <row r="80" spans="2:17">
      <c r="B80" s="357"/>
      <c r="C80" s="151" t="s">
        <v>81</v>
      </c>
      <c r="D80" s="77">
        <f>Flavor!D139</f>
        <v>218.45600132147072</v>
      </c>
      <c r="E80" s="76">
        <f>Flavor!E139</f>
        <v>-193.11554986082317</v>
      </c>
      <c r="F80" s="78">
        <f>Flavor!F139</f>
        <v>-0.46921501086766837</v>
      </c>
      <c r="G80" s="95">
        <f>Flavor!G139</f>
        <v>1.938854092532516E-3</v>
      </c>
      <c r="H80" s="81">
        <f>Flavor!H139</f>
        <v>-2.0016804846835247E-3</v>
      </c>
      <c r="I80" s="178">
        <f>Flavor!I139</f>
        <v>7.2502343699188048</v>
      </c>
      <c r="J80" s="179">
        <f>Flavor!J139</f>
        <v>-1.8783626617237204E-2</v>
      </c>
      <c r="K80" s="78">
        <f>Flavor!K139</f>
        <v>-2.5840665996683873E-3</v>
      </c>
      <c r="L80" s="79">
        <f>Flavor!L139</f>
        <v>1583.8572090959549</v>
      </c>
      <c r="M80" s="80">
        <f>Flavor!M139</f>
        <v>-1407.8638033103941</v>
      </c>
      <c r="N80" s="78">
        <f>Flavor!N139</f>
        <v>-0.4705865946296906</v>
      </c>
      <c r="O80" s="77">
        <f>Flavor!O139</f>
        <v>556.94016289710999</v>
      </c>
      <c r="P80" s="76">
        <f>Flavor!P139</f>
        <v>-675.46682834625244</v>
      </c>
      <c r="Q80" s="78">
        <f>Flavor!Q139</f>
        <v>-0.54808746878722348</v>
      </c>
    </row>
    <row r="81" spans="2:17">
      <c r="B81" s="357"/>
      <c r="C81" s="151" t="s">
        <v>82</v>
      </c>
      <c r="D81" s="77">
        <f>Flavor!D140</f>
        <v>659796.89643819304</v>
      </c>
      <c r="E81" s="76">
        <f>Flavor!E140</f>
        <v>-89442.128134114784</v>
      </c>
      <c r="F81" s="78">
        <f>Flavor!F140</f>
        <v>-0.11937729509641001</v>
      </c>
      <c r="G81" s="95">
        <f>Flavor!G140</f>
        <v>5.8558698555365041</v>
      </c>
      <c r="H81" s="81">
        <f>Flavor!H140</f>
        <v>-1.3176149843306577</v>
      </c>
      <c r="I81" s="178">
        <f>Flavor!I140</f>
        <v>6.6800905819063487</v>
      </c>
      <c r="J81" s="179">
        <f>Flavor!J140</f>
        <v>0.18042578655642139</v>
      </c>
      <c r="K81" s="78">
        <f>Flavor!K140</f>
        <v>2.7759244859135487E-2</v>
      </c>
      <c r="L81" s="79">
        <f>Flavor!L140</f>
        <v>4407503.0338678118</v>
      </c>
      <c r="M81" s="80">
        <f>Flavor!M140</f>
        <v>-462299.47744713631</v>
      </c>
      <c r="N81" s="78">
        <f>Flavor!N140</f>
        <v>-9.4931873802477015E-2</v>
      </c>
      <c r="O81" s="77">
        <f>Flavor!O140</f>
        <v>1978410.2634833548</v>
      </c>
      <c r="P81" s="76">
        <f>Flavor!P140</f>
        <v>-232157.91196882538</v>
      </c>
      <c r="Q81" s="78">
        <f>Flavor!Q140</f>
        <v>-0.10502182857189492</v>
      </c>
    </row>
    <row r="82" spans="2:17">
      <c r="B82" s="357"/>
      <c r="C82" s="151" t="s">
        <v>83</v>
      </c>
      <c r="D82" s="77">
        <f>Flavor!D141</f>
        <v>10082.880498620978</v>
      </c>
      <c r="E82" s="76">
        <f>Flavor!E141</f>
        <v>-452.44177720924381</v>
      </c>
      <c r="F82" s="78">
        <f>Flavor!F141</f>
        <v>-4.2945224205169344E-2</v>
      </c>
      <c r="G82" s="95">
        <f>Flavor!G141</f>
        <v>8.9488199001224705E-2</v>
      </c>
      <c r="H82" s="81">
        <f>Flavor!H141</f>
        <v>-1.1380778921973811E-2</v>
      </c>
      <c r="I82" s="178">
        <f>Flavor!I141</f>
        <v>4.8047455571573066</v>
      </c>
      <c r="J82" s="179">
        <f>Flavor!J141</f>
        <v>-4.2040434014768202E-2</v>
      </c>
      <c r="K82" s="78">
        <f>Flavor!K141</f>
        <v>-8.6738787500295154E-3</v>
      </c>
      <c r="L82" s="79">
        <f>Flavor!L141</f>
        <v>48445.675279097195</v>
      </c>
      <c r="M82" s="80">
        <f>Flavor!M141</f>
        <v>-2616.7771398798286</v>
      </c>
      <c r="N82" s="78">
        <f>Flavor!N141</f>
        <v>-5.1246601287550396E-2</v>
      </c>
      <c r="O82" s="77">
        <f>Flavor!O141</f>
        <v>26848.692567506863</v>
      </c>
      <c r="P82" s="76">
        <f>Flavor!P141</f>
        <v>-1464.052546104358</v>
      </c>
      <c r="Q82" s="78">
        <f>Flavor!Q141</f>
        <v>-5.1710017528484781E-2</v>
      </c>
    </row>
    <row r="83" spans="2:17">
      <c r="B83" s="357"/>
      <c r="C83" s="151" t="s">
        <v>84</v>
      </c>
      <c r="D83" s="77">
        <f>Flavor!D142</f>
        <v>83768.66577997891</v>
      </c>
      <c r="E83" s="76">
        <f>Flavor!E142</f>
        <v>8859.0196710340097</v>
      </c>
      <c r="F83" s="78">
        <f>Flavor!F142</f>
        <v>0.11826273559148695</v>
      </c>
      <c r="G83" s="95">
        <f>Flavor!G142</f>
        <v>0.74346879687913536</v>
      </c>
      <c r="H83" s="81">
        <f>Flavor!H142</f>
        <v>2.6256808316371449E-2</v>
      </c>
      <c r="I83" s="178">
        <f>Flavor!I142</f>
        <v>5.8879040419401782</v>
      </c>
      <c r="J83" s="179">
        <f>Flavor!J142</f>
        <v>-0.31701164982825425</v>
      </c>
      <c r="K83" s="78">
        <f>Flavor!K142</f>
        <v>-5.1090404056385222E-2</v>
      </c>
      <c r="L83" s="79">
        <f>Flavor!L142</f>
        <v>493221.86583387369</v>
      </c>
      <c r="M83" s="80">
        <f>Flavor!M142</f>
        <v>28413.827227661386</v>
      </c>
      <c r="N83" s="78">
        <f>Flavor!N142</f>
        <v>6.1130240588919166E-2</v>
      </c>
      <c r="O83" s="77">
        <f>Flavor!O142</f>
        <v>244730.41600450667</v>
      </c>
      <c r="P83" s="76">
        <f>Flavor!P142</f>
        <v>25371.995856392052</v>
      </c>
      <c r="Q83" s="78">
        <f>Flavor!Q142</f>
        <v>0.11566456322606827</v>
      </c>
    </row>
    <row r="84" spans="2:17">
      <c r="B84" s="357"/>
      <c r="C84" s="151" t="s">
        <v>85</v>
      </c>
      <c r="D84" s="77">
        <f>Flavor!D143</f>
        <v>1193.4380496918811</v>
      </c>
      <c r="E84" s="76">
        <f>Flavor!E143</f>
        <v>1003.4645312830462</v>
      </c>
      <c r="F84" s="78">
        <f>Flavor!F143</f>
        <v>5.2821284760517386</v>
      </c>
      <c r="G84" s="95">
        <f>Flavor!G143</f>
        <v>1.0592074526824678E-2</v>
      </c>
      <c r="H84" s="81">
        <f>Flavor!H143</f>
        <v>8.7731994955088412E-3</v>
      </c>
      <c r="I84" s="178">
        <f>Flavor!I143</f>
        <v>5.838934834580896</v>
      </c>
      <c r="J84" s="179">
        <f>Flavor!J143</f>
        <v>0.64065348054968041</v>
      </c>
      <c r="K84" s="78">
        <f>Flavor!K143</f>
        <v>0.12324332542194162</v>
      </c>
      <c r="L84" s="79">
        <f>Flavor!L143</f>
        <v>6968.4070012602115</v>
      </c>
      <c r="M84" s="80">
        <f>Flavor!M143</f>
        <v>5980.8712027558586</v>
      </c>
      <c r="N84" s="78">
        <f>Flavor!N143</f>
        <v>6.0563588801682293</v>
      </c>
      <c r="O84" s="77">
        <f>Flavor!O143</f>
        <v>2831.6315578648591</v>
      </c>
      <c r="P84" s="76">
        <f>Flavor!P143</f>
        <v>2095.5661536881471</v>
      </c>
      <c r="Q84" s="78">
        <f>Flavor!Q143</f>
        <v>2.846983626451014</v>
      </c>
    </row>
    <row r="85" spans="2:17">
      <c r="B85" s="357"/>
      <c r="C85" s="151" t="s">
        <v>86</v>
      </c>
      <c r="D85" s="77">
        <f>Flavor!D144</f>
        <v>14058.284384978269</v>
      </c>
      <c r="E85" s="76">
        <f>Flavor!E144</f>
        <v>5701.3694017317648</v>
      </c>
      <c r="F85" s="78">
        <f>Flavor!F144</f>
        <v>0.68223374452911922</v>
      </c>
      <c r="G85" s="95">
        <f>Flavor!G144</f>
        <v>0.12477094723385912</v>
      </c>
      <c r="H85" s="81">
        <f>Flavor!H144</f>
        <v>4.4758826970104706E-2</v>
      </c>
      <c r="I85" s="178">
        <f>Flavor!I144</f>
        <v>3.107329235980735</v>
      </c>
      <c r="J85" s="179">
        <f>Flavor!J144</f>
        <v>-0.89900848478750861</v>
      </c>
      <c r="K85" s="78">
        <f>Flavor!K144</f>
        <v>-0.22439658047976979</v>
      </c>
      <c r="L85" s="79">
        <f>Flavor!L144</f>
        <v>43683.718077174424</v>
      </c>
      <c r="M85" s="80">
        <f>Flavor!M144</f>
        <v>10203.094350540639</v>
      </c>
      <c r="N85" s="78">
        <f>Flavor!N144</f>
        <v>0.30474624468910638</v>
      </c>
      <c r="O85" s="77">
        <f>Flavor!O144</f>
        <v>17454.264366030693</v>
      </c>
      <c r="P85" s="76">
        <f>Flavor!P144</f>
        <v>2372.9878653287888</v>
      </c>
      <c r="Q85" s="78">
        <f>Flavor!Q144</f>
        <v>0.1573466188500918</v>
      </c>
    </row>
    <row r="86" spans="2:17" ht="15" thickBot="1">
      <c r="B86" s="358"/>
      <c r="C86" s="157" t="s">
        <v>87</v>
      </c>
      <c r="D86" s="144">
        <f>Flavor!D145</f>
        <v>21993.844189581974</v>
      </c>
      <c r="E86" s="138">
        <f>Flavor!E145</f>
        <v>-5750.1948168203307</v>
      </c>
      <c r="F86" s="140">
        <f>Flavor!F145</f>
        <v>-0.20725874900526911</v>
      </c>
      <c r="G86" s="141">
        <f>Flavor!G145</f>
        <v>0.19520111399797191</v>
      </c>
      <c r="H86" s="142">
        <f>Flavor!H145</f>
        <v>-7.043032894871476E-2</v>
      </c>
      <c r="I86" s="180">
        <f>Flavor!I145</f>
        <v>3.8452324194881484</v>
      </c>
      <c r="J86" s="181">
        <f>Flavor!J145</f>
        <v>0.42373149527759368</v>
      </c>
      <c r="K86" s="140">
        <f>Flavor!K145</f>
        <v>0.12384374713426727</v>
      </c>
      <c r="L86" s="143">
        <f>Flavor!L145</f>
        <v>84571.442706951653</v>
      </c>
      <c r="M86" s="139">
        <f>Flavor!M145</f>
        <v>-10354.812394787514</v>
      </c>
      <c r="N86" s="140">
        <f>Flavor!N145</f>
        <v>-0.10908270197417491</v>
      </c>
      <c r="O86" s="144">
        <f>Flavor!O145</f>
        <v>53381.896603721187</v>
      </c>
      <c r="P86" s="138">
        <f>Flavor!P145</f>
        <v>-13487.358640533879</v>
      </c>
      <c r="Q86" s="140">
        <f>Flavor!Q145</f>
        <v>-0.20169745559851465</v>
      </c>
    </row>
    <row r="87" spans="2:17">
      <c r="B87" s="359" t="s">
        <v>88</v>
      </c>
      <c r="C87" s="221" t="s">
        <v>137</v>
      </c>
      <c r="D87" s="116">
        <f>Fat!D43</f>
        <v>2147944.145556401</v>
      </c>
      <c r="E87" s="110">
        <f>Fat!E43</f>
        <v>763418.57954834308</v>
      </c>
      <c r="F87" s="112">
        <f>Fat!F43</f>
        <v>0.55139363135740027</v>
      </c>
      <c r="G87" s="113">
        <f>Fat!G43</f>
        <v>19.063565532424569</v>
      </c>
      <c r="H87" s="114">
        <f>Fat!H43</f>
        <v>5.8076180544661504</v>
      </c>
      <c r="I87" s="182">
        <f>Fat!I43</f>
        <v>5.2107611110152376</v>
      </c>
      <c r="J87" s="183">
        <f>Fat!J43</f>
        <v>0.78150625047642741</v>
      </c>
      <c r="K87" s="112">
        <f>Fat!K43</f>
        <v>0.17644192422500579</v>
      </c>
      <c r="L87" s="115">
        <f>Fat!L43</f>
        <v>11192423.822298147</v>
      </c>
      <c r="M87" s="111">
        <f>Fat!M43</f>
        <v>5060007.2295167092</v>
      </c>
      <c r="N87" s="112">
        <f>Fat!N43</f>
        <v>0.82512450890451927</v>
      </c>
      <c r="O87" s="116">
        <f>Fat!O43</f>
        <v>3231387.8722241786</v>
      </c>
      <c r="P87" s="110">
        <f>Fat!P43</f>
        <v>1134485.4859901643</v>
      </c>
      <c r="Q87" s="112">
        <f>Fat!Q43</f>
        <v>0.54102923123077407</v>
      </c>
    </row>
    <row r="88" spans="2:17">
      <c r="B88" s="357"/>
      <c r="C88" s="222" t="s">
        <v>90</v>
      </c>
      <c r="D88" s="77">
        <f>Fat!D44</f>
        <v>126442.52913439707</v>
      </c>
      <c r="E88" s="76">
        <f>Fat!E44</f>
        <v>-34186.796058677981</v>
      </c>
      <c r="F88" s="78">
        <f>Fat!F44</f>
        <v>-0.21283035347117191</v>
      </c>
      <c r="G88" s="95">
        <f>Fat!G44</f>
        <v>1.1222104844884979</v>
      </c>
      <c r="H88" s="81">
        <f>Fat!H44</f>
        <v>-0.41571264994563606</v>
      </c>
      <c r="I88" s="178">
        <f>Fat!I44</f>
        <v>7.7732184009246916</v>
      </c>
      <c r="J88" s="179">
        <f>Fat!J44</f>
        <v>0.20896347228384915</v>
      </c>
      <c r="K88" s="78">
        <f>Fat!K44</f>
        <v>2.7625122930831213E-2</v>
      </c>
      <c r="L88" s="79">
        <f>Fat!L44</f>
        <v>982865.39412695181</v>
      </c>
      <c r="M88" s="80">
        <f>Fat!M44</f>
        <v>-232175.77064901881</v>
      </c>
      <c r="N88" s="78">
        <f>Fat!N44</f>
        <v>-0.19108469521839402</v>
      </c>
      <c r="O88" s="77">
        <f>Fat!O44</f>
        <v>373702.71814315411</v>
      </c>
      <c r="P88" s="76">
        <f>Fat!P44</f>
        <v>-98790.983574998681</v>
      </c>
      <c r="Q88" s="78">
        <f>Fat!Q44</f>
        <v>-0.20908423374906379</v>
      </c>
    </row>
    <row r="89" spans="2:17">
      <c r="B89" s="357"/>
      <c r="C89" s="222" t="s">
        <v>53</v>
      </c>
      <c r="D89" s="77">
        <f>Fat!D45</f>
        <v>6399174.6047064671</v>
      </c>
      <c r="E89" s="76">
        <f>Fat!E45</f>
        <v>121151.50295937154</v>
      </c>
      <c r="F89" s="78">
        <f>Fat!F45</f>
        <v>1.9297715378851759E-2</v>
      </c>
      <c r="G89" s="95">
        <f>Fat!G45</f>
        <v>56.794346669870414</v>
      </c>
      <c r="H89" s="81">
        <f>Fat!H45</f>
        <v>-3.3137123976966762</v>
      </c>
      <c r="I89" s="178">
        <f>Fat!I45</f>
        <v>6.4174481188153241</v>
      </c>
      <c r="J89" s="179">
        <f>Fat!J45</f>
        <v>0.37064772793079381</v>
      </c>
      <c r="K89" s="78">
        <f>Fat!K45</f>
        <v>6.1296504592666931E-2</v>
      </c>
      <c r="L89" s="79">
        <f>Fat!L45</f>
        <v>41066371.028944314</v>
      </c>
      <c r="M89" s="80">
        <f>Fat!M45</f>
        <v>3104418.4833178669</v>
      </c>
      <c r="N89" s="78">
        <f>Fat!N45</f>
        <v>8.1777102470866544E-2</v>
      </c>
      <c r="O89" s="77">
        <f>Fat!O45</f>
        <v>15038162.520320274</v>
      </c>
      <c r="P89" s="76">
        <f>Fat!P45</f>
        <v>227125.50124960765</v>
      </c>
      <c r="Q89" s="78">
        <f>Fat!Q45</f>
        <v>1.5334881747791275E-2</v>
      </c>
    </row>
    <row r="90" spans="2:17" ht="15" thickBot="1">
      <c r="B90" s="360"/>
      <c r="C90" s="223" t="s">
        <v>15</v>
      </c>
      <c r="D90" s="109">
        <f>Fat!D46</f>
        <v>2593712.6306330306</v>
      </c>
      <c r="E90" s="103">
        <f>Fat!E46</f>
        <v>-27670.719998342451</v>
      </c>
      <c r="F90" s="105">
        <f>Fat!F46</f>
        <v>-1.0555770101949347E-2</v>
      </c>
      <c r="G90" s="106">
        <f>Fat!G46</f>
        <v>23.019877313216551</v>
      </c>
      <c r="H90" s="107">
        <f>Fat!H46</f>
        <v>-2.078193006823966</v>
      </c>
      <c r="I90" s="190">
        <f>Fat!I46</f>
        <v>6.6466375744105468</v>
      </c>
      <c r="J90" s="191">
        <f>Fat!J46</f>
        <v>0.12915758531391663</v>
      </c>
      <c r="K90" s="105">
        <f>Fat!K46</f>
        <v>1.9817105005307246E-2</v>
      </c>
      <c r="L90" s="108">
        <f>Fat!L46</f>
        <v>17239467.827988725</v>
      </c>
      <c r="M90" s="104">
        <f>Fat!M46</f>
        <v>154654.29649767652</v>
      </c>
      <c r="N90" s="105">
        <f>Fat!N46</f>
        <v>9.0521500988357192E-3</v>
      </c>
      <c r="O90" s="109">
        <f>Fat!O46</f>
        <v>7583067.0775395511</v>
      </c>
      <c r="P90" s="103">
        <f>Fat!P46</f>
        <v>-21465.728919197805</v>
      </c>
      <c r="Q90" s="105">
        <f>Fat!Q46</f>
        <v>-2.8227544630968445E-3</v>
      </c>
    </row>
    <row r="91" spans="2:17" ht="15" hidden="1" thickBot="1">
      <c r="B91" s="356" t="s">
        <v>91</v>
      </c>
      <c r="C91" s="154" t="s">
        <v>92</v>
      </c>
      <c r="D91" s="125">
        <f>Organic!D13</f>
        <v>33071.665687778746</v>
      </c>
      <c r="E91" s="117">
        <f>Organic!E13</f>
        <v>10748.754311435219</v>
      </c>
      <c r="F91" s="121">
        <f>Organic!F13</f>
        <v>0.48151220646004533</v>
      </c>
      <c r="G91" s="122">
        <f>Organic!G13</f>
        <v>0.29351967434055076</v>
      </c>
      <c r="H91" s="123">
        <f>Organic!H13</f>
        <v>7.9792063941041574E-2</v>
      </c>
      <c r="I91" s="186">
        <f>Organic!I13</f>
        <v>2.9865139342175739</v>
      </c>
      <c r="J91" s="187">
        <f>Organic!J13</f>
        <v>-0.72613832196067296</v>
      </c>
      <c r="K91" s="121">
        <f>Organic!K13</f>
        <v>-0.19558479271854826</v>
      </c>
      <c r="L91" s="124">
        <f>Organic!L13</f>
        <v>98768.990404336451</v>
      </c>
      <c r="M91" s="118">
        <f>Organic!M13</f>
        <v>15891.783118487598</v>
      </c>
      <c r="N91" s="121">
        <f>Organic!N13</f>
        <v>0.19175094864955824</v>
      </c>
      <c r="O91" s="125">
        <f>Organic!O13</f>
        <v>20869.449687719345</v>
      </c>
      <c r="P91" s="117">
        <f>Organic!P13</f>
        <v>1268.950691819191</v>
      </c>
      <c r="Q91" s="121">
        <f>Organic!Q13</f>
        <v>6.4740734002977071E-2</v>
      </c>
    </row>
    <row r="92" spans="2:17" hidden="1">
      <c r="B92" s="357"/>
      <c r="C92" s="158" t="s">
        <v>93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8"/>
      <c r="C93" s="155" t="s">
        <v>94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9" t="s">
        <v>57</v>
      </c>
      <c r="C94" s="150" t="s">
        <v>95</v>
      </c>
      <c r="D94" s="116">
        <f>Size!D73</f>
        <v>4815375.4646770367</v>
      </c>
      <c r="E94" s="110">
        <f>Size!E73</f>
        <v>-440638.50515773706</v>
      </c>
      <c r="F94" s="112">
        <f>Size!F73</f>
        <v>-8.3835109207593836E-2</v>
      </c>
      <c r="G94" s="113">
        <f>Size!G73</f>
        <v>42.737715468071798</v>
      </c>
      <c r="H94" s="114">
        <f>Size!H73</f>
        <v>-7.5852593025796722</v>
      </c>
      <c r="I94" s="182">
        <f>Size!I73</f>
        <v>5.9203899899617864</v>
      </c>
      <c r="J94" s="183">
        <f>Size!J73</f>
        <v>0.26594443185200145</v>
      </c>
      <c r="K94" s="112">
        <f>Size!K73</f>
        <v>4.7032804387085403E-2</v>
      </c>
      <c r="L94" s="115">
        <f>Size!L73</f>
        <v>28508900.698981512</v>
      </c>
      <c r="M94" s="111">
        <f>Size!M73</f>
        <v>-1210944.1461137012</v>
      </c>
      <c r="N94" s="112">
        <f>Size!N73</f>
        <v>-4.0745305112639178E-2</v>
      </c>
      <c r="O94" s="116">
        <f>Size!O73</f>
        <v>13853856.952708988</v>
      </c>
      <c r="P94" s="110">
        <f>Size!P73</f>
        <v>-1201822.7800594904</v>
      </c>
      <c r="Q94" s="112">
        <f>Size!Q73</f>
        <v>-7.9825208917252657E-2</v>
      </c>
    </row>
    <row r="95" spans="2:17">
      <c r="B95" s="357"/>
      <c r="C95" s="151" t="s">
        <v>96</v>
      </c>
      <c r="D95" s="77">
        <f>Size!D74</f>
        <v>57088.555124780483</v>
      </c>
      <c r="E95" s="76">
        <f>Size!E74</f>
        <v>33525.256304102048</v>
      </c>
      <c r="F95" s="78">
        <f>Size!F74</f>
        <v>1.422774313530383</v>
      </c>
      <c r="G95" s="95">
        <f>Size!G74</f>
        <v>0.50667584351490191</v>
      </c>
      <c r="H95" s="81">
        <f>Size!H74</f>
        <v>0.28107231603729166</v>
      </c>
      <c r="I95" s="178">
        <f>Size!I74</f>
        <v>1.5544080526733879</v>
      </c>
      <c r="J95" s="179">
        <f>Size!J74</f>
        <v>-3.0728236096715378E-3</v>
      </c>
      <c r="K95" s="78">
        <f>Size!K74</f>
        <v>-1.9729446803898204E-3</v>
      </c>
      <c r="L95" s="79">
        <f>Size!L74</f>
        <v>88738.909801447386</v>
      </c>
      <c r="M95" s="80">
        <f>Size!M74</f>
        <v>52039.52250609755</v>
      </c>
      <c r="N95" s="78">
        <f>Size!N74</f>
        <v>1.4179943138367179</v>
      </c>
      <c r="O95" s="77">
        <f>Size!O74</f>
        <v>17648.057725548744</v>
      </c>
      <c r="P95" s="76">
        <f>Size!P74</f>
        <v>5311.1830642223358</v>
      </c>
      <c r="Q95" s="78">
        <f>Size!Q74</f>
        <v>0.43051284948787022</v>
      </c>
    </row>
    <row r="96" spans="2:17">
      <c r="B96" s="357"/>
      <c r="C96" s="151" t="s">
        <v>97</v>
      </c>
      <c r="D96" s="77">
        <f>Size!D75</f>
        <v>53106.34682896734</v>
      </c>
      <c r="E96" s="76">
        <f>Size!E75</f>
        <v>28883.981755794583</v>
      </c>
      <c r="F96" s="78">
        <f>Size!F75</f>
        <v>1.1924509298963855</v>
      </c>
      <c r="G96" s="95">
        <f>Size!G75</f>
        <v>0.47133270437040914</v>
      </c>
      <c r="H96" s="81">
        <f>Size!H75</f>
        <v>0.23941903871835601</v>
      </c>
      <c r="I96" s="178">
        <f>Size!I75</f>
        <v>1.3275809245246739</v>
      </c>
      <c r="J96" s="179">
        <f>Size!J75</f>
        <v>0.31377897764827312</v>
      </c>
      <c r="K96" s="78">
        <f>Size!K75</f>
        <v>0.30950717604661293</v>
      </c>
      <c r="L96" s="79">
        <f>Size!L75</f>
        <v>70502.973021328449</v>
      </c>
      <c r="M96" s="80">
        <f>Size!M75</f>
        <v>45946.292152194976</v>
      </c>
      <c r="N96" s="78">
        <f>Size!N75</f>
        <v>1.8710302258293865</v>
      </c>
      <c r="O96" s="77">
        <f>Size!O75</f>
        <v>21338.121657967567</v>
      </c>
      <c r="P96" s="76">
        <f>Size!P75</f>
        <v>11102.589408278465</v>
      </c>
      <c r="Q96" s="78">
        <f>Size!Q75</f>
        <v>1.0847105101560008</v>
      </c>
    </row>
    <row r="97" spans="2:17">
      <c r="B97" s="357"/>
      <c r="C97" s="151" t="s">
        <v>98</v>
      </c>
      <c r="D97" s="77">
        <f>Size!D76</f>
        <v>572936.31968052266</v>
      </c>
      <c r="E97" s="76">
        <f>Size!E76</f>
        <v>-83785.828832943458</v>
      </c>
      <c r="F97" s="78">
        <f>Size!F76</f>
        <v>-0.12758185333416605</v>
      </c>
      <c r="G97" s="95">
        <f>Size!G76</f>
        <v>5.0849595408387653</v>
      </c>
      <c r="H97" s="81">
        <f>Size!H76</f>
        <v>-1.2027353360472022</v>
      </c>
      <c r="I97" s="178">
        <f>Size!I76</f>
        <v>4.1208407655515389</v>
      </c>
      <c r="J97" s="179">
        <f>Size!J76</f>
        <v>-0.10489295727111703</v>
      </c>
      <c r="K97" s="78">
        <f>Size!K76</f>
        <v>-2.4822424731734367E-2</v>
      </c>
      <c r="L97" s="79">
        <f>Size!L76</f>
        <v>2360979.3422045661</v>
      </c>
      <c r="M97" s="80">
        <f>Size!M76</f>
        <v>-414153.58729333617</v>
      </c>
      <c r="N97" s="78">
        <f>Size!N76</f>
        <v>-0.14923738711437795</v>
      </c>
      <c r="O97" s="77">
        <f>Size!O76</f>
        <v>319430.53264491051</v>
      </c>
      <c r="P97" s="76">
        <f>Size!P76</f>
        <v>-48318.291674809763</v>
      </c>
      <c r="Q97" s="78">
        <f>Size!Q76</f>
        <v>-0.13138938449141557</v>
      </c>
    </row>
    <row r="98" spans="2:17">
      <c r="B98" s="357"/>
      <c r="C98" s="151" t="s">
        <v>99</v>
      </c>
      <c r="D98" s="77">
        <f>Size!D77</f>
        <v>10430119.136848841</v>
      </c>
      <c r="E98" s="76">
        <f>Size!E77</f>
        <v>853661.44060141034</v>
      </c>
      <c r="F98" s="78">
        <f>Size!F77</f>
        <v>8.9141670926601663E-2</v>
      </c>
      <c r="G98" s="95">
        <f>Size!G77</f>
        <v>92.570032646173544</v>
      </c>
      <c r="H98" s="81">
        <f>Size!H77</f>
        <v>0.88157028548086203</v>
      </c>
      <c r="I98" s="178">
        <f>Size!I77</f>
        <v>6.4506211894125061</v>
      </c>
      <c r="J98" s="179">
        <f>Size!J77</f>
        <v>0.30051594569207474</v>
      </c>
      <c r="K98" s="78">
        <f>Size!K77</f>
        <v>4.8863545221265396E-2</v>
      </c>
      <c r="L98" s="79">
        <f>Size!L77</f>
        <v>67280747.512254015</v>
      </c>
      <c r="M98" s="80">
        <f>Size!M77</f>
        <v>8384524.8182958066</v>
      </c>
      <c r="N98" s="78">
        <f>Size!N77</f>
        <v>0.1423609942162882</v>
      </c>
      <c r="O98" s="77">
        <f>Size!O77</f>
        <v>25764596.384856883</v>
      </c>
      <c r="P98" s="76">
        <f>Size!P77</f>
        <v>1285266.4956287816</v>
      </c>
      <c r="Q98" s="78">
        <f>Size!Q77</f>
        <v>5.2504153563221148E-2</v>
      </c>
    </row>
    <row r="99" spans="2:17" ht="15" customHeight="1">
      <c r="B99" s="357"/>
      <c r="C99" s="151" t="s">
        <v>100</v>
      </c>
      <c r="D99" s="77">
        <f>Size!D78</f>
        <v>725420.1937712722</v>
      </c>
      <c r="E99" s="76">
        <f>Size!E78</f>
        <v>-93645.436242923606</v>
      </c>
      <c r="F99" s="78">
        <f>Size!F78</f>
        <v>-0.11433203007346379</v>
      </c>
      <c r="G99" s="95">
        <f>Size!G78</f>
        <v>6.4382937662098731</v>
      </c>
      <c r="H99" s="81">
        <f>Size!H78</f>
        <v>-1.4037361962804731</v>
      </c>
      <c r="I99" s="178">
        <f>Size!I78</f>
        <v>4.1856665221089413</v>
      </c>
      <c r="J99" s="179">
        <f>Size!J78</f>
        <v>-7.7312109426621589E-3</v>
      </c>
      <c r="K99" s="78">
        <f>Size!K78</f>
        <v>-1.8436626895002473E-3</v>
      </c>
      <c r="L99" s="79">
        <f>Size!L78</f>
        <v>3036367.0195301953</v>
      </c>
      <c r="M99" s="80">
        <f>Size!M78</f>
        <v>-398300.93659181707</v>
      </c>
      <c r="N99" s="78">
        <f>Size!N78</f>
        <v>-0.11596490306490283</v>
      </c>
      <c r="O99" s="77">
        <f>Size!O78</f>
        <v>421550.12507204502</v>
      </c>
      <c r="P99" s="76">
        <f>Size!P78</f>
        <v>-60916.650938349077</v>
      </c>
      <c r="Q99" s="78">
        <f>Size!Q78</f>
        <v>-0.12626082036587055</v>
      </c>
    </row>
    <row r="100" spans="2:17" ht="15" thickBot="1">
      <c r="B100" s="360"/>
      <c r="C100" s="152" t="s">
        <v>101</v>
      </c>
      <c r="D100" s="144">
        <f>Size!D79</f>
        <v>111734.57941018631</v>
      </c>
      <c r="E100" s="138">
        <f>Size!E79</f>
        <v>62696.562092218155</v>
      </c>
      <c r="F100" s="140">
        <f>Size!F79</f>
        <v>1.2785297106464648</v>
      </c>
      <c r="G100" s="141">
        <f>Size!G79</f>
        <v>0.9916735876165973</v>
      </c>
      <c r="H100" s="142">
        <f>Size!H79</f>
        <v>0.52216591079958596</v>
      </c>
      <c r="I100" s="180">
        <f>Size!I79</f>
        <v>1.4678852548574552</v>
      </c>
      <c r="J100" s="181">
        <f>Size!J79</f>
        <v>0.17637332067726352</v>
      </c>
      <c r="K100" s="140">
        <f>Size!K79</f>
        <v>0.13656344630622355</v>
      </c>
      <c r="L100" s="143">
        <f>Size!L79</f>
        <v>164013.54157391191</v>
      </c>
      <c r="M100" s="139">
        <f>Size!M79</f>
        <v>100680.35697922111</v>
      </c>
      <c r="N100" s="140">
        <f>Size!N79</f>
        <v>1.589693580443468</v>
      </c>
      <c r="O100" s="144">
        <f>Size!O79</f>
        <v>40173.67829823494</v>
      </c>
      <c r="P100" s="138">
        <f>Size!P79</f>
        <v>17004.430055141449</v>
      </c>
      <c r="Q100" s="140">
        <f>Size!Q79</f>
        <v>0.73392239043449714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129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17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07-20-2025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3" t="s">
        <v>58</v>
      </c>
      <c r="E105" s="364"/>
      <c r="F105" s="365"/>
      <c r="G105" s="366" t="s">
        <v>20</v>
      </c>
      <c r="H105" s="367"/>
      <c r="I105" s="363" t="s">
        <v>21</v>
      </c>
      <c r="J105" s="364"/>
      <c r="K105" s="365"/>
      <c r="L105" s="366" t="s">
        <v>22</v>
      </c>
      <c r="M105" s="364"/>
      <c r="N105" s="367"/>
      <c r="O105" s="363" t="s">
        <v>23</v>
      </c>
      <c r="P105" s="364"/>
      <c r="Q105" s="365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87" t="s">
        <v>11</v>
      </c>
      <c r="D107" s="278">
        <f>'Segment Data'!D69</f>
        <v>6615342.4116349015</v>
      </c>
      <c r="E107" s="279">
        <f>'Segment Data'!E69</f>
        <v>842998.15681543294</v>
      </c>
      <c r="F107" s="280">
        <f>'Segment Data'!F69</f>
        <v>0.14604086651824233</v>
      </c>
      <c r="G107" s="281">
        <f>'Segment Data'!G69</f>
        <v>100.00000000000001</v>
      </c>
      <c r="H107" s="282">
        <f>'Segment Data'!H69</f>
        <v>1.4210854715202004E-14</v>
      </c>
      <c r="I107" s="283">
        <f>'Segment Data'!I69</f>
        <v>6.374852070827143</v>
      </c>
      <c r="J107" s="284">
        <f>'Segment Data'!J69</f>
        <v>0.34665643943189206</v>
      </c>
      <c r="K107" s="280">
        <f>'Segment Data'!K69</f>
        <v>5.7505837671637902E-2</v>
      </c>
      <c r="L107" s="285">
        <f>'Segment Data'!L69</f>
        <v>42171829.27204138</v>
      </c>
      <c r="M107" s="286">
        <f>'Segment Data'!M69</f>
        <v>7375008.8522291854</v>
      </c>
      <c r="N107" s="280">
        <f>'Segment Data'!N69</f>
        <v>0.2119449065533037</v>
      </c>
      <c r="O107" s="278">
        <f>'Segment Data'!O69</f>
        <v>15331073.389845397</v>
      </c>
      <c r="P107" s="279">
        <f>'Segment Data'!P69</f>
        <v>1596628.9410657026</v>
      </c>
      <c r="Q107" s="280">
        <f>'Segment Data'!Q69</f>
        <v>0.11624998353738021</v>
      </c>
    </row>
    <row r="108" spans="2:17">
      <c r="B108" s="353" t="s">
        <v>54</v>
      </c>
      <c r="C108" s="151" t="s">
        <v>138</v>
      </c>
      <c r="D108" s="77">
        <f>'Segment Data'!D70</f>
        <v>81532.213230637048</v>
      </c>
      <c r="E108" s="76">
        <f>'Segment Data'!E70</f>
        <v>70758.036873634032</v>
      </c>
      <c r="F108" s="78">
        <f>'Segment Data'!F70</f>
        <v>6.5673731827902166</v>
      </c>
      <c r="G108" s="95">
        <f>'Segment Data'!G70</f>
        <v>1.2324715510906923</v>
      </c>
      <c r="H108" s="81">
        <f>'Segment Data'!H70</f>
        <v>1.0458198913597709</v>
      </c>
      <c r="I108" s="178">
        <f>'Segment Data'!I70</f>
        <v>5.2150285133965077</v>
      </c>
      <c r="J108" s="179">
        <f>'Segment Data'!J70</f>
        <v>-2.5333078187814246</v>
      </c>
      <c r="K108" s="78">
        <f>'Segment Data'!K70</f>
        <v>-0.32694861324758118</v>
      </c>
      <c r="L108" s="79">
        <f>'Segment Data'!L70</f>
        <v>425192.81675809622</v>
      </c>
      <c r="M108" s="80">
        <f>'Segment Data'!M70</f>
        <v>341710.8746418372</v>
      </c>
      <c r="N108" s="78">
        <f>'Segment Data'!N70</f>
        <v>4.0932310147500202</v>
      </c>
      <c r="O108" s="77">
        <f>'Segment Data'!O70</f>
        <v>96694.287463903427</v>
      </c>
      <c r="P108" s="76">
        <f>'Segment Data'!P70</f>
        <v>67560.976451013499</v>
      </c>
      <c r="Q108" s="78">
        <f>'Segment Data'!Q70</f>
        <v>2.319028428355479</v>
      </c>
    </row>
    <row r="109" spans="2:17">
      <c r="B109" s="354"/>
      <c r="C109" s="151" t="s">
        <v>142</v>
      </c>
      <c r="D109" s="77">
        <f>'Segment Data'!D71</f>
        <v>2263.0956382751465</v>
      </c>
      <c r="E109" s="76">
        <f>'Segment Data'!E71</f>
        <v>373.11783125118018</v>
      </c>
      <c r="F109" s="78">
        <f>'Segment Data'!F71</f>
        <v>0.19741916008987759</v>
      </c>
      <c r="G109" s="95">
        <f>'Segment Data'!G71</f>
        <v>3.4209803475854408E-2</v>
      </c>
      <c r="H109" s="81">
        <f>'Segment Data'!H71</f>
        <v>1.4678580271577507E-3</v>
      </c>
      <c r="I109" s="178">
        <f>'Segment Data'!I71</f>
        <v>6.0906973579094927</v>
      </c>
      <c r="J109" s="179">
        <f>'Segment Data'!J71</f>
        <v>-0.20598282612158325</v>
      </c>
      <c r="K109" s="78">
        <f>'Segment Data'!K71</f>
        <v>-3.2712924922560539E-2</v>
      </c>
      <c r="L109" s="79">
        <f>'Segment Data'!L71</f>
        <v>13783.830624738932</v>
      </c>
      <c r="M109" s="80">
        <f>'Segment Data'!M71</f>
        <v>1883.2448189926145</v>
      </c>
      <c r="N109" s="78">
        <f>'Segment Data'!N71</f>
        <v>0.15824807700502194</v>
      </c>
      <c r="O109" s="77">
        <f>'Segment Data'!O71</f>
        <v>4308.0349215269089</v>
      </c>
      <c r="P109" s="76">
        <f>'Segment Data'!P71</f>
        <v>46.313282489776611</v>
      </c>
      <c r="Q109" s="78">
        <f>'Segment Data'!Q71</f>
        <v>1.0867270650797446E-2</v>
      </c>
    </row>
    <row r="110" spans="2:17">
      <c r="B110" s="354"/>
      <c r="C110" s="151" t="s">
        <v>139</v>
      </c>
      <c r="D110" s="77">
        <f>'Segment Data'!D72</f>
        <v>2484342.9819832183</v>
      </c>
      <c r="E110" s="76">
        <f>'Segment Data'!E72</f>
        <v>706171.37251626281</v>
      </c>
      <c r="F110" s="78">
        <f>'Segment Data'!F72</f>
        <v>0.3971334199447446</v>
      </c>
      <c r="G110" s="95">
        <f>'Segment Data'!G72</f>
        <v>37.554261403216529</v>
      </c>
      <c r="H110" s="81">
        <f>'Segment Data'!H72</f>
        <v>6.7492447415315091</v>
      </c>
      <c r="I110" s="178">
        <f>'Segment Data'!I72</f>
        <v>6.6166115027376939</v>
      </c>
      <c r="J110" s="179">
        <f>'Segment Data'!J72</f>
        <v>-9.6683116308819095E-2</v>
      </c>
      <c r="K110" s="78">
        <f>'Segment Data'!K72</f>
        <v>-1.4401738906931954E-2</v>
      </c>
      <c r="L110" s="79">
        <f>'Segment Data'!L72</f>
        <v>16437932.351335825</v>
      </c>
      <c r="M110" s="80">
        <f>'Segment Data'!M72</f>
        <v>4500542.4537600353</v>
      </c>
      <c r="N110" s="78">
        <f>'Segment Data'!N72</f>
        <v>0.37701226921255143</v>
      </c>
      <c r="O110" s="77">
        <f>'Segment Data'!O72</f>
        <v>6214402.2305792561</v>
      </c>
      <c r="P110" s="76">
        <f>'Segment Data'!P72</f>
        <v>1408642.9531806065</v>
      </c>
      <c r="Q110" s="78">
        <f>'Segment Data'!Q72</f>
        <v>0.29311558733401705</v>
      </c>
    </row>
    <row r="111" spans="2:17">
      <c r="B111" s="354"/>
      <c r="C111" s="151" t="s">
        <v>141</v>
      </c>
      <c r="D111" s="77">
        <f>'Segment Data'!D73</f>
        <v>52261.658952148966</v>
      </c>
      <c r="E111" s="76">
        <f>'Segment Data'!E73</f>
        <v>-34887.950300596349</v>
      </c>
      <c r="F111" s="78">
        <f>'Segment Data'!F73</f>
        <v>-0.40032250975924299</v>
      </c>
      <c r="G111" s="95">
        <f>'Segment Data'!G73</f>
        <v>0.79000686132636866</v>
      </c>
      <c r="H111" s="81">
        <f>'Segment Data'!H73</f>
        <v>-0.71977158232729965</v>
      </c>
      <c r="I111" s="178">
        <f>'Segment Data'!I73</f>
        <v>7.9236186356602119</v>
      </c>
      <c r="J111" s="179">
        <f>'Segment Data'!J73</f>
        <v>6.5442455015905843E-2</v>
      </c>
      <c r="K111" s="78">
        <f>'Segment Data'!K73</f>
        <v>8.3279444888368619E-3</v>
      </c>
      <c r="L111" s="79">
        <f>'Segment Data'!L73</f>
        <v>414101.45480376587</v>
      </c>
      <c r="M111" s="80">
        <f>'Segment Data'!M73</f>
        <v>-270735.52877861599</v>
      </c>
      <c r="N111" s="78">
        <f>'Segment Data'!N73</f>
        <v>-0.39532842890931297</v>
      </c>
      <c r="O111" s="77">
        <f>'Segment Data'!O73</f>
        <v>157078.59694967058</v>
      </c>
      <c r="P111" s="76">
        <f>'Segment Data'!P73</f>
        <v>-106021.12578514335</v>
      </c>
      <c r="Q111" s="78">
        <f>'Segment Data'!Q73</f>
        <v>-0.40296935581344268</v>
      </c>
    </row>
    <row r="112" spans="2:17" ht="15" thickBot="1">
      <c r="B112" s="355"/>
      <c r="C112" s="151" t="s">
        <v>140</v>
      </c>
      <c r="D112" s="144">
        <f>'Segment Data'!D74</f>
        <v>3994942.4618306272</v>
      </c>
      <c r="E112" s="138">
        <f>'Segment Data'!E74</f>
        <v>100583.5798948775</v>
      </c>
      <c r="F112" s="140">
        <f>'Segment Data'!F74</f>
        <v>2.5828020206725508E-2</v>
      </c>
      <c r="G112" s="141">
        <f>'Segment Data'!G74</f>
        <v>60.38905038089068</v>
      </c>
      <c r="H112" s="142">
        <f>'Segment Data'!H74</f>
        <v>-7.0767609085911545</v>
      </c>
      <c r="I112" s="180">
        <f>'Segment Data'!I74</f>
        <v>6.2280793919413968</v>
      </c>
      <c r="J112" s="181">
        <f>'Segment Data'!J74</f>
        <v>0.55854258752721186</v>
      </c>
      <c r="K112" s="140">
        <f>'Segment Data'!K74</f>
        <v>9.8516440900840802E-2</v>
      </c>
      <c r="L112" s="143">
        <f>'Segment Data'!L74</f>
        <v>24880818.818518959</v>
      </c>
      <c r="M112" s="139">
        <f>'Segment Data'!M74</f>
        <v>2801607.807786949</v>
      </c>
      <c r="N112" s="140">
        <f>'Segment Data'!N74</f>
        <v>0.12688894573384782</v>
      </c>
      <c r="O112" s="144">
        <f>'Segment Data'!O74</f>
        <v>8858590.2399310376</v>
      </c>
      <c r="P112" s="138">
        <f>'Segment Data'!P74</f>
        <v>226399.82393674366</v>
      </c>
      <c r="Q112" s="140">
        <f>'Segment Data'!Q74</f>
        <v>2.6227389923796755E-2</v>
      </c>
    </row>
    <row r="113" spans="2:17">
      <c r="B113" s="359" t="s">
        <v>55</v>
      </c>
      <c r="C113" s="150" t="s">
        <v>67</v>
      </c>
      <c r="D113" s="116">
        <f>'Type Data'!D47</f>
        <v>1702576.4525724926</v>
      </c>
      <c r="E113" s="110">
        <f>'Type Data'!E47</f>
        <v>-124454.02080799523</v>
      </c>
      <c r="F113" s="112">
        <f>'Type Data'!F47</f>
        <v>-6.8118196505897621E-2</v>
      </c>
      <c r="G113" s="113">
        <f>'Type Data'!G47</f>
        <v>25.736784986035545</v>
      </c>
      <c r="H113" s="114">
        <f>'Type Data'!H47</f>
        <v>-5.9146618564679585</v>
      </c>
      <c r="I113" s="182">
        <f>'Type Data'!I47</f>
        <v>5.0400360172107384</v>
      </c>
      <c r="J113" s="183">
        <f>'Type Data'!J47</f>
        <v>0.39203946849880023</v>
      </c>
      <c r="K113" s="112">
        <f>'Type Data'!K47</f>
        <v>8.4345903528573615E-2</v>
      </c>
      <c r="L113" s="115">
        <f>'Type Data'!L47</f>
        <v>8581046.6430202536</v>
      </c>
      <c r="M113" s="111">
        <f>'Type Data'!M47</f>
        <v>89015.308356206864</v>
      </c>
      <c r="N113" s="112">
        <f>'Type Data'!N47</f>
        <v>1.0482216191649085E-2</v>
      </c>
      <c r="O113" s="116">
        <f>'Type Data'!O47</f>
        <v>4349785.1739822906</v>
      </c>
      <c r="P113" s="110">
        <f>'Type Data'!P47</f>
        <v>-235903.44802743103</v>
      </c>
      <c r="Q113" s="112">
        <f>'Type Data'!Q47</f>
        <v>-5.1443407407815687E-2</v>
      </c>
    </row>
    <row r="114" spans="2:17">
      <c r="B114" s="357"/>
      <c r="C114" s="151" t="s">
        <v>68</v>
      </c>
      <c r="D114" s="77">
        <f>'Type Data'!D48</f>
        <v>3456926.2156495815</v>
      </c>
      <c r="E114" s="76">
        <f>'Type Data'!E48</f>
        <v>958554.88029474532</v>
      </c>
      <c r="F114" s="78">
        <f>'Type Data'!F48</f>
        <v>0.38367190126226958</v>
      </c>
      <c r="G114" s="95">
        <f>'Type Data'!G48</f>
        <v>52.256194774886112</v>
      </c>
      <c r="H114" s="81">
        <f>'Type Data'!H48</f>
        <v>8.9744495243514137</v>
      </c>
      <c r="I114" s="178">
        <f>'Type Data'!I48</f>
        <v>6.6803263674020998</v>
      </c>
      <c r="J114" s="179">
        <f>'Type Data'!J48</f>
        <v>0.20430662763563845</v>
      </c>
      <c r="K114" s="78">
        <f>'Type Data'!K48</f>
        <v>3.1548178641439127E-2</v>
      </c>
      <c r="L114" s="79">
        <f>'Type Data'!L48</f>
        <v>23093395.348567456</v>
      </c>
      <c r="M114" s="80">
        <f>'Type Data'!M48</f>
        <v>6913893.263542844</v>
      </c>
      <c r="N114" s="78">
        <f>'Type Data'!N48</f>
        <v>0.42732422958443139</v>
      </c>
      <c r="O114" s="77">
        <f>'Type Data'!O48</f>
        <v>6693318.5575264068</v>
      </c>
      <c r="P114" s="76">
        <f>'Type Data'!P48</f>
        <v>1814633.8680847278</v>
      </c>
      <c r="Q114" s="78">
        <f>'Type Data'!Q48</f>
        <v>0.37195145486895487</v>
      </c>
    </row>
    <row r="115" spans="2:17">
      <c r="B115" s="357"/>
      <c r="C115" s="151" t="s">
        <v>69</v>
      </c>
      <c r="D115" s="77">
        <f>'Type Data'!D49</f>
        <v>1455095.4022317934</v>
      </c>
      <c r="E115" s="76">
        <f>'Type Data'!E49</f>
        <v>10462.8976901446</v>
      </c>
      <c r="F115" s="78">
        <f>'Type Data'!F49</f>
        <v>7.2426016009270507E-3</v>
      </c>
      <c r="G115" s="95">
        <f>'Type Data'!G49</f>
        <v>21.995768498280722</v>
      </c>
      <c r="H115" s="81">
        <f>'Type Data'!H49</f>
        <v>-3.0310220181631244</v>
      </c>
      <c r="I115" s="178">
        <f>'Type Data'!I49</f>
        <v>7.2109576947835974</v>
      </c>
      <c r="J115" s="179">
        <f>'Type Data'!J49</f>
        <v>0.21197849266636482</v>
      </c>
      <c r="K115" s="78">
        <f>'Type Data'!K49</f>
        <v>3.0287058518796581E-2</v>
      </c>
      <c r="L115" s="79">
        <f>'Type Data'!L49</f>
        <v>10492631.387367584</v>
      </c>
      <c r="M115" s="80">
        <f>'Type Data'!M49</f>
        <v>381678.53337805532</v>
      </c>
      <c r="N115" s="78">
        <f>'Type Data'!N49</f>
        <v>3.7749017218239186E-2</v>
      </c>
      <c r="O115" s="77">
        <f>'Type Data'!O49</f>
        <v>4284992.293612536</v>
      </c>
      <c r="P115" s="76">
        <f>'Type Data'!P49</f>
        <v>24160.922454269603</v>
      </c>
      <c r="Q115" s="78">
        <f>'Type Data'!Q49</f>
        <v>5.6704714056077946E-3</v>
      </c>
    </row>
    <row r="116" spans="2:17" ht="15" thickBot="1">
      <c r="B116" s="360"/>
      <c r="C116" s="152" t="s">
        <v>70</v>
      </c>
      <c r="D116" s="144">
        <f>'Type Data'!D50</f>
        <v>744.34118103981018</v>
      </c>
      <c r="E116" s="138">
        <f>'Type Data'!E50</f>
        <v>-1565.6003614664078</v>
      </c>
      <c r="F116" s="140">
        <f>'Type Data'!F50</f>
        <v>-0.67776622596595149</v>
      </c>
      <c r="G116" s="141">
        <f>'Type Data'!G50</f>
        <v>1.1251740797735298E-2</v>
      </c>
      <c r="H116" s="142">
        <f>'Type Data'!H50</f>
        <v>-2.8765649720468703E-2</v>
      </c>
      <c r="I116" s="180">
        <f>'Type Data'!I50</f>
        <v>6.3893993873211503</v>
      </c>
      <c r="J116" s="181">
        <f>'Type Data'!J50</f>
        <v>0.18398428471845918</v>
      </c>
      <c r="K116" s="140">
        <f>'Type Data'!K50</f>
        <v>2.9648989096844144E-2</v>
      </c>
      <c r="L116" s="143">
        <f>'Type Data'!L50</f>
        <v>4755.8930860936644</v>
      </c>
      <c r="M116" s="139">
        <f>'Type Data'!M50</f>
        <v>-9578.2530479037778</v>
      </c>
      <c r="N116" s="140">
        <f>'Type Data'!N50</f>
        <v>-0.66821232031298106</v>
      </c>
      <c r="O116" s="144">
        <f>'Type Data'!O50</f>
        <v>2977.3647241592407</v>
      </c>
      <c r="P116" s="138">
        <f>'Type Data'!P50</f>
        <v>-6262.4014458656311</v>
      </c>
      <c r="Q116" s="140">
        <f>'Type Data'!Q50</f>
        <v>-0.67776622596595149</v>
      </c>
    </row>
    <row r="117" spans="2:17" ht="15" thickBot="1">
      <c r="B117" s="94" t="s">
        <v>71</v>
      </c>
      <c r="C117" s="153" t="s">
        <v>72</v>
      </c>
      <c r="D117" s="137">
        <f>Granola!D14</f>
        <v>107417.01502297071</v>
      </c>
      <c r="E117" s="131">
        <f>Granola!E14</f>
        <v>1907.2830234487628</v>
      </c>
      <c r="F117" s="133">
        <f>Granola!F14</f>
        <v>1.8076844546031114E-2</v>
      </c>
      <c r="G117" s="134">
        <f>Granola!G14</f>
        <v>1.6237559349013937</v>
      </c>
      <c r="H117" s="135">
        <f>Granola!H14</f>
        <v>-0.20409298300452283</v>
      </c>
      <c r="I117" s="184">
        <f>Granola!I14</f>
        <v>6.1711080422372637</v>
      </c>
      <c r="J117" s="185">
        <f>Granola!J14</f>
        <v>0.32758323072628848</v>
      </c>
      <c r="K117" s="133">
        <f>Granola!K14</f>
        <v>5.6059183676433207E-2</v>
      </c>
      <c r="L117" s="136">
        <f>Granola!L14</f>
        <v>662882.00528137549</v>
      </c>
      <c r="M117" s="132">
        <f>Granola!M14</f>
        <v>46333.268486295477</v>
      </c>
      <c r="N117" s="133">
        <f>Granola!N14</f>
        <v>7.5149401371160524E-2</v>
      </c>
      <c r="O117" s="137">
        <f>Granola!O14</f>
        <v>254869.23296744353</v>
      </c>
      <c r="P117" s="131">
        <f>Granola!P14</f>
        <v>5730.0643464989262</v>
      </c>
      <c r="Q117" s="133">
        <f>Granola!Q14</f>
        <v>2.299945198587779E-2</v>
      </c>
    </row>
    <row r="118" spans="2:17">
      <c r="B118" s="356" t="s">
        <v>73</v>
      </c>
      <c r="C118" s="154" t="s">
        <v>14</v>
      </c>
      <c r="D118" s="125">
        <f>'NB vs PL'!D25</f>
        <v>6387474.0040810062</v>
      </c>
      <c r="E118" s="117">
        <f>'NB vs PL'!E25</f>
        <v>887226.01103498228</v>
      </c>
      <c r="F118" s="121">
        <f>'NB vs PL'!F25</f>
        <v>0.1613065469332845</v>
      </c>
      <c r="G118" s="122">
        <f>'NB vs PL'!G25</f>
        <v>96.555455585290289</v>
      </c>
      <c r="H118" s="123">
        <f>'NB vs PL'!H25</f>
        <v>1.2692468936701715</v>
      </c>
      <c r="I118" s="186">
        <f>'NB vs PL'!I25</f>
        <v>6.3212868457250506</v>
      </c>
      <c r="J118" s="187">
        <f>'NB vs PL'!J25</f>
        <v>0.33618710880485647</v>
      </c>
      <c r="K118" s="121">
        <f>'NB vs PL'!K25</f>
        <v>5.6170677780192059E-2</v>
      </c>
      <c r="L118" s="124">
        <f>'NB vs PL'!L25</f>
        <v>40377055.399407983</v>
      </c>
      <c r="M118" s="118">
        <f>'NB vs PL'!M25</f>
        <v>7457522.5832323991</v>
      </c>
      <c r="N118" s="121">
        <f>'NB vs PL'!N25</f>
        <v>0.22653792278510149</v>
      </c>
      <c r="O118" s="125">
        <f>'NB vs PL'!O25</f>
        <v>14795736.255755715</v>
      </c>
      <c r="P118" s="117">
        <f>'NB vs PL'!P25</f>
        <v>1732583.0816102847</v>
      </c>
      <c r="Q118" s="121">
        <f>'NB vs PL'!Q25</f>
        <v>0.1326313071976688</v>
      </c>
    </row>
    <row r="119" spans="2:17" ht="15" thickBot="1">
      <c r="B119" s="358"/>
      <c r="C119" s="155" t="s">
        <v>13</v>
      </c>
      <c r="D119" s="130">
        <f>'NB vs PL'!D26</f>
        <v>227868.40755389602</v>
      </c>
      <c r="E119" s="119">
        <f>'NB vs PL'!E26</f>
        <v>-44227.854219545727</v>
      </c>
      <c r="F119" s="126">
        <f>'NB vs PL'!F26</f>
        <v>-0.16254488000416414</v>
      </c>
      <c r="G119" s="127">
        <f>'NB vs PL'!G26</f>
        <v>3.4445444147097626</v>
      </c>
      <c r="H119" s="128">
        <f>'NB vs PL'!H26</f>
        <v>-1.2692468936700521</v>
      </c>
      <c r="I119" s="188">
        <f>'NB vs PL'!I26</f>
        <v>7.8763611502787239</v>
      </c>
      <c r="J119" s="189">
        <f>'NB vs PL'!J26</f>
        <v>0.97701019484477047</v>
      </c>
      <c r="K119" s="126">
        <f>'NB vs PL'!K26</f>
        <v>0.14160900078220745</v>
      </c>
      <c r="L119" s="129">
        <f>'NB vs PL'!L26</f>
        <v>1794773.8726333855</v>
      </c>
      <c r="M119" s="120">
        <f>'NB vs PL'!M26</f>
        <v>-82513.731003216933</v>
      </c>
      <c r="N119" s="126">
        <f>'NB vs PL'!N26</f>
        <v>-4.3953697261610213E-2</v>
      </c>
      <c r="O119" s="130">
        <f>'NB vs PL'!O26</f>
        <v>535337.13408968167</v>
      </c>
      <c r="P119" s="119">
        <f>'NB vs PL'!P26</f>
        <v>-135954.14054458018</v>
      </c>
      <c r="Q119" s="126">
        <f>'NB vs PL'!Q26</f>
        <v>-0.20252630368039831</v>
      </c>
    </row>
    <row r="120" spans="2:17">
      <c r="B120" s="359" t="s">
        <v>56</v>
      </c>
      <c r="C120" s="150" t="s">
        <v>63</v>
      </c>
      <c r="D120" s="116">
        <f>Package!D47</f>
        <v>2977081.6860242975</v>
      </c>
      <c r="E120" s="110">
        <f>Package!E47</f>
        <v>-108399.04183811788</v>
      </c>
      <c r="F120" s="112">
        <f>Package!F47</f>
        <v>-3.5131978255205455E-2</v>
      </c>
      <c r="G120" s="113">
        <f>Package!G47</f>
        <v>45.002684680210663</v>
      </c>
      <c r="H120" s="114">
        <f>Package!H47</f>
        <v>-8.4501343419097452</v>
      </c>
      <c r="I120" s="182">
        <f>Package!I47</f>
        <v>6.1154549879364408</v>
      </c>
      <c r="J120" s="183">
        <f>Package!J47</f>
        <v>0.36698021273801729</v>
      </c>
      <c r="K120" s="112">
        <f>Package!K47</f>
        <v>6.3839579556187576E-2</v>
      </c>
      <c r="L120" s="115">
        <f>Package!L47</f>
        <v>18206209.046291519</v>
      </c>
      <c r="M120" s="111">
        <f>Package!M47</f>
        <v>469400.91281355172</v>
      </c>
      <c r="N120" s="112">
        <f>Package!N47</f>
        <v>2.6464790580192629E-2</v>
      </c>
      <c r="O120" s="116">
        <f>Package!O47</f>
        <v>8452815.7122334652</v>
      </c>
      <c r="P120" s="110">
        <f>Package!P47</f>
        <v>-213410.45488256775</v>
      </c>
      <c r="Q120" s="112">
        <f>Package!Q47</f>
        <v>-2.4625534894571876E-2</v>
      </c>
    </row>
    <row r="121" spans="2:17">
      <c r="B121" s="357"/>
      <c r="C121" s="151" t="s">
        <v>64</v>
      </c>
      <c r="D121" s="77">
        <f>Package!D48</f>
        <v>173164.34037267647</v>
      </c>
      <c r="E121" s="76">
        <f>Package!E48</f>
        <v>6549.493312248931</v>
      </c>
      <c r="F121" s="78">
        <f>Package!F48</f>
        <v>3.9309181791425674E-2</v>
      </c>
      <c r="G121" s="95">
        <f>Package!G48</f>
        <v>2.6176171934519874</v>
      </c>
      <c r="H121" s="81">
        <f>Package!H48</f>
        <v>-0.26881576524268525</v>
      </c>
      <c r="I121" s="178">
        <f>Package!I48</f>
        <v>4.7509032214013258</v>
      </c>
      <c r="J121" s="179">
        <f>Package!J48</f>
        <v>3.2140873109299584E-2</v>
      </c>
      <c r="K121" s="78">
        <f>Package!K48</f>
        <v>6.8112930334228621E-3</v>
      </c>
      <c r="L121" s="79">
        <f>Package!L48</f>
        <v>822687.02250838431</v>
      </c>
      <c r="M121" s="80">
        <f>Package!M48</f>
        <v>36471.155533204437</v>
      </c>
      <c r="N121" s="78">
        <f>Package!N48</f>
        <v>4.6388221180934011E-2</v>
      </c>
      <c r="O121" s="77">
        <f>Package!O48</f>
        <v>143696.48120669814</v>
      </c>
      <c r="P121" s="76">
        <f>Package!P48</f>
        <v>3092.9120289513667</v>
      </c>
      <c r="Q121" s="78">
        <f>Package!Q48</f>
        <v>2.199739343061342E-2</v>
      </c>
    </row>
    <row r="122" spans="2:17" ht="15" customHeight="1">
      <c r="B122" s="357"/>
      <c r="C122" s="151" t="s">
        <v>65</v>
      </c>
      <c r="D122" s="77">
        <f>Package!D49</f>
        <v>5221.1083639264107</v>
      </c>
      <c r="E122" s="76">
        <f>Package!E49</f>
        <v>1533.5664069182394</v>
      </c>
      <c r="F122" s="78">
        <f>Package!F49</f>
        <v>0.4158776835077625</v>
      </c>
      <c r="G122" s="95">
        <f>Package!G49</f>
        <v>7.8924234590542972E-2</v>
      </c>
      <c r="H122" s="81">
        <f>Package!H49</f>
        <v>1.5041316416884956E-2</v>
      </c>
      <c r="I122" s="178">
        <f>Package!I49</f>
        <v>6.9087446435620343</v>
      </c>
      <c r="J122" s="179">
        <f>Package!J49</f>
        <v>-0.70671109530754794</v>
      </c>
      <c r="K122" s="78">
        <f>Package!K49</f>
        <v>-9.2799580161758016E-2</v>
      </c>
      <c r="L122" s="79">
        <f>Package!L49</f>
        <v>36071.304442733526</v>
      </c>
      <c r="M122" s="80">
        <f>Package!M49</f>
        <v>7988.991883913277</v>
      </c>
      <c r="N122" s="78">
        <f>Package!N49</f>
        <v>0.28448482891783961</v>
      </c>
      <c r="O122" s="77">
        <f>Package!O49</f>
        <v>34303.787406563759</v>
      </c>
      <c r="P122" s="76">
        <f>Package!P49</f>
        <v>6330.6311835050583</v>
      </c>
      <c r="Q122" s="78">
        <f>Package!Q49</f>
        <v>0.2263109365644847</v>
      </c>
    </row>
    <row r="123" spans="2:17" ht="15" thickBot="1">
      <c r="B123" s="360"/>
      <c r="C123" s="152" t="s">
        <v>66</v>
      </c>
      <c r="D123" s="144">
        <f>Package!D50</f>
        <v>3458625.1802037843</v>
      </c>
      <c r="E123" s="138">
        <f>Package!E50</f>
        <v>942774.74597751163</v>
      </c>
      <c r="F123" s="140">
        <f>Package!F50</f>
        <v>0.37473401961887831</v>
      </c>
      <c r="G123" s="141">
        <f>Package!G50</f>
        <v>52.2818769610601</v>
      </c>
      <c r="H123" s="142">
        <f>Package!H50</f>
        <v>8.6973240798675278</v>
      </c>
      <c r="I123" s="180">
        <f>Package!I50</f>
        <v>6.6782596124943225</v>
      </c>
      <c r="J123" s="181">
        <f>Package!J50</f>
        <v>0.22279980357733642</v>
      </c>
      <c r="K123" s="140">
        <f>Package!K50</f>
        <v>3.451339024209879E-2</v>
      </c>
      <c r="L123" s="143">
        <f>Package!L50</f>
        <v>23097596.855710831</v>
      </c>
      <c r="M123" s="139">
        <f>Package!M50</f>
        <v>6856625.4923167806</v>
      </c>
      <c r="N123" s="140">
        <f>Package!N50</f>
        <v>0.42218075131707383</v>
      </c>
      <c r="O123" s="144">
        <f>Package!O50</f>
        <v>6694931.2177388035</v>
      </c>
      <c r="P123" s="138">
        <f>Package!P50</f>
        <v>1797881.5822272887</v>
      </c>
      <c r="Q123" s="140">
        <f>Package!Q50</f>
        <v>0.36713566658376201</v>
      </c>
    </row>
    <row r="124" spans="2:17">
      <c r="B124" s="356" t="s">
        <v>74</v>
      </c>
      <c r="C124" s="156" t="s">
        <v>75</v>
      </c>
      <c r="D124" s="116">
        <f>Flavor!D146</f>
        <v>1342243.2241382455</v>
      </c>
      <c r="E124" s="110">
        <f>Flavor!E146</f>
        <v>-116193.99808028922</v>
      </c>
      <c r="F124" s="112">
        <f>Flavor!F146</f>
        <v>-7.9670208844188781E-2</v>
      </c>
      <c r="G124" s="113">
        <f>Flavor!G146</f>
        <v>20.289852597464069</v>
      </c>
      <c r="H124" s="114">
        <f>Flavor!H146</f>
        <v>-4.976090628303357</v>
      </c>
      <c r="I124" s="182">
        <f>Flavor!I146</f>
        <v>5.8745401555124594</v>
      </c>
      <c r="J124" s="183">
        <f>Flavor!J146</f>
        <v>0.4724431390449606</v>
      </c>
      <c r="K124" s="112">
        <f>Flavor!K146</f>
        <v>8.7455508037857732E-2</v>
      </c>
      <c r="L124" s="115">
        <f>Flavor!L146</f>
        <v>7885061.7186646331</v>
      </c>
      <c r="M124" s="111">
        <f>Flavor!M146</f>
        <v>6442.3518127398565</v>
      </c>
      <c r="N124" s="112">
        <f>Flavor!N146</f>
        <v>8.1770060371809351E-4</v>
      </c>
      <c r="O124" s="116">
        <f>Flavor!O146</f>
        <v>3546608.5623362064</v>
      </c>
      <c r="P124" s="110">
        <f>Flavor!P146</f>
        <v>-207607.3117664326</v>
      </c>
      <c r="Q124" s="112">
        <f>Flavor!Q146</f>
        <v>-5.5299779961656165E-2</v>
      </c>
    </row>
    <row r="125" spans="2:17">
      <c r="B125" s="357"/>
      <c r="C125" s="151" t="s">
        <v>76</v>
      </c>
      <c r="D125" s="77">
        <f>Flavor!D147</f>
        <v>2133481.7915472742</v>
      </c>
      <c r="E125" s="76">
        <f>Flavor!E147</f>
        <v>523445.58692586748</v>
      </c>
      <c r="F125" s="78">
        <f>Flavor!F147</f>
        <v>0.3251141716089257</v>
      </c>
      <c r="G125" s="95">
        <f>Flavor!G147</f>
        <v>32.250511897841605</v>
      </c>
      <c r="H125" s="81">
        <f>Flavor!H147</f>
        <v>4.3582703137200589</v>
      </c>
      <c r="I125" s="178">
        <f>Flavor!I147</f>
        <v>6.6205005419749252</v>
      </c>
      <c r="J125" s="179">
        <f>Flavor!J147</f>
        <v>0.18986703278252293</v>
      </c>
      <c r="K125" s="78">
        <f>Flavor!K147</f>
        <v>2.9525400959503224E-2</v>
      </c>
      <c r="L125" s="79">
        <f>Flavor!L147</f>
        <v>14124717.357232364</v>
      </c>
      <c r="M125" s="80">
        <f>Flavor!M147</f>
        <v>3771164.5887809899</v>
      </c>
      <c r="N125" s="78">
        <f>Flavor!N147</f>
        <v>0.36423869884279919</v>
      </c>
      <c r="O125" s="77">
        <f>Flavor!O147</f>
        <v>4511871.0084568597</v>
      </c>
      <c r="P125" s="76">
        <f>Flavor!P147</f>
        <v>921511.7258973741</v>
      </c>
      <c r="Q125" s="78">
        <f>Flavor!Q147</f>
        <v>0.25666281655256779</v>
      </c>
    </row>
    <row r="126" spans="2:17">
      <c r="B126" s="357"/>
      <c r="C126" s="151" t="s">
        <v>77</v>
      </c>
      <c r="D126" s="77">
        <f>Flavor!D148</f>
        <v>318347.0762650019</v>
      </c>
      <c r="E126" s="76">
        <f>Flavor!E148</f>
        <v>21089.693650695379</v>
      </c>
      <c r="F126" s="78">
        <f>Flavor!F148</f>
        <v>7.0947585776395664E-2</v>
      </c>
      <c r="G126" s="95">
        <f>Flavor!G148</f>
        <v>4.8122539462976412</v>
      </c>
      <c r="H126" s="81">
        <f>Flavor!H148</f>
        <v>-0.33742821907423881</v>
      </c>
      <c r="I126" s="178">
        <f>Flavor!I148</f>
        <v>5.3792465076651252</v>
      </c>
      <c r="J126" s="179">
        <f>Flavor!J148</f>
        <v>0.10201645217671729</v>
      </c>
      <c r="K126" s="78">
        <f>Flavor!K148</f>
        <v>1.9331439240671051E-2</v>
      </c>
      <c r="L126" s="79">
        <f>Flavor!L148</f>
        <v>1712467.3982239149</v>
      </c>
      <c r="M126" s="80">
        <f>Flavor!M148</f>
        <v>143771.80447587906</v>
      </c>
      <c r="N126" s="78">
        <f>Flavor!N148</f>
        <v>9.1650543960775419E-2</v>
      </c>
      <c r="O126" s="77">
        <f>Flavor!O148</f>
        <v>717490.02156244207</v>
      </c>
      <c r="P126" s="76">
        <f>Flavor!P148</f>
        <v>61386.542701986735</v>
      </c>
      <c r="Q126" s="78">
        <f>Flavor!Q148</f>
        <v>9.3562288083893622E-2</v>
      </c>
    </row>
    <row r="127" spans="2:17">
      <c r="B127" s="357"/>
      <c r="C127" s="151" t="s">
        <v>78</v>
      </c>
      <c r="D127" s="77">
        <f>Flavor!D149</f>
        <v>70097.503340314375</v>
      </c>
      <c r="E127" s="76">
        <f>Flavor!E149</f>
        <v>54901.32816031987</v>
      </c>
      <c r="F127" s="78">
        <f>Flavor!F149</f>
        <v>3.6128385932663161</v>
      </c>
      <c r="G127" s="95">
        <f>Flavor!G149</f>
        <v>1.0596201825778306</v>
      </c>
      <c r="H127" s="81">
        <f>Flavor!H149</f>
        <v>0.79636188561629973</v>
      </c>
      <c r="I127" s="178">
        <f>Flavor!I149</f>
        <v>6.4707096085935509</v>
      </c>
      <c r="J127" s="179">
        <f>Flavor!J149</f>
        <v>0.13148770630962758</v>
      </c>
      <c r="K127" s="78">
        <f>Flavor!K149</f>
        <v>2.0741931476204453E-2</v>
      </c>
      <c r="L127" s="79">
        <f>Flavor!L149</f>
        <v>453580.58840259077</v>
      </c>
      <c r="M127" s="80">
        <f>Flavor!M149</f>
        <v>357248.66187062627</v>
      </c>
      <c r="N127" s="78">
        <f>Flavor!N149</f>
        <v>3.7085177752786374</v>
      </c>
      <c r="O127" s="77">
        <f>Flavor!O149</f>
        <v>151493.43278121948</v>
      </c>
      <c r="P127" s="76">
        <f>Flavor!P149</f>
        <v>118204.22163820267</v>
      </c>
      <c r="Q127" s="78">
        <f>Flavor!Q149</f>
        <v>3.5508267567643683</v>
      </c>
    </row>
    <row r="128" spans="2:17">
      <c r="B128" s="357"/>
      <c r="C128" s="151" t="s">
        <v>79</v>
      </c>
      <c r="D128" s="77">
        <f>Flavor!D150</f>
        <v>55595.869674015616</v>
      </c>
      <c r="E128" s="76">
        <f>Flavor!E150</f>
        <v>11960.576846636381</v>
      </c>
      <c r="F128" s="78">
        <f>Flavor!F150</f>
        <v>0.27410327905790155</v>
      </c>
      <c r="G128" s="95">
        <f>Flavor!G150</f>
        <v>0.84040804261673585</v>
      </c>
      <c r="H128" s="81">
        <f>Flavor!H150</f>
        <v>8.447092415837143E-2</v>
      </c>
      <c r="I128" s="178">
        <f>Flavor!I150</f>
        <v>4.363889192290733</v>
      </c>
      <c r="J128" s="179">
        <f>Flavor!J150</f>
        <v>-0.302076857750186</v>
      </c>
      <c r="K128" s="78">
        <f>Flavor!K150</f>
        <v>-6.4740474857835045E-2</v>
      </c>
      <c r="L128" s="79">
        <f>Flavor!L150</f>
        <v>242614.21480644084</v>
      </c>
      <c r="M128" s="80">
        <f>Flavor!M150</f>
        <v>39013.419890295307</v>
      </c>
      <c r="N128" s="78">
        <f>Flavor!N150</f>
        <v>0.19161722775376819</v>
      </c>
      <c r="O128" s="77">
        <f>Flavor!O150</f>
        <v>73053.711696526705</v>
      </c>
      <c r="P128" s="76">
        <f>Flavor!P150</f>
        <v>12005.631171926252</v>
      </c>
      <c r="Q128" s="78">
        <f>Flavor!Q150</f>
        <v>0.19665861839977689</v>
      </c>
    </row>
    <row r="129" spans="2:17">
      <c r="B129" s="357"/>
      <c r="C129" s="151" t="s">
        <v>80</v>
      </c>
      <c r="D129" s="77">
        <f>Flavor!D151</f>
        <v>582993.54375172395</v>
      </c>
      <c r="E129" s="76">
        <f>Flavor!E151</f>
        <v>-60951.747419309802</v>
      </c>
      <c r="F129" s="78">
        <f>Flavor!F151</f>
        <v>-9.4653611502410751E-2</v>
      </c>
      <c r="G129" s="95">
        <f>Flavor!G151</f>
        <v>8.8127493253617466</v>
      </c>
      <c r="H129" s="81">
        <f>Flavor!H151</f>
        <v>-2.3429486500905732</v>
      </c>
      <c r="I129" s="178">
        <f>Flavor!I151</f>
        <v>6.1088909903460822</v>
      </c>
      <c r="J129" s="179">
        <f>Flavor!J151</f>
        <v>0.58794092777508666</v>
      </c>
      <c r="K129" s="78">
        <f>Flavor!K151</f>
        <v>0.10649270888374861</v>
      </c>
      <c r="L129" s="79">
        <f>Flavor!L151</f>
        <v>3561444.006854841</v>
      </c>
      <c r="M129" s="80">
        <f>Flavor!M151</f>
        <v>6254.2112718243152</v>
      </c>
      <c r="N129" s="78">
        <f>Flavor!N151</f>
        <v>1.7591778868162186E-3</v>
      </c>
      <c r="O129" s="77">
        <f>Flavor!O151</f>
        <v>1560537.2585637709</v>
      </c>
      <c r="P129" s="76">
        <f>Flavor!P151</f>
        <v>-163480.6696400505</v>
      </c>
      <c r="Q129" s="78">
        <f>Flavor!Q151</f>
        <v>-9.4825388393944277E-2</v>
      </c>
    </row>
    <row r="130" spans="2:17">
      <c r="B130" s="357"/>
      <c r="C130" s="151" t="s">
        <v>81</v>
      </c>
      <c r="D130" s="77">
        <f>Flavor!D152</f>
        <v>72.603694927632802</v>
      </c>
      <c r="E130" s="76">
        <f>Flavor!E152</f>
        <v>-92.339128175044067</v>
      </c>
      <c r="F130" s="78">
        <f>Flavor!F152</f>
        <v>-0.55982507415653349</v>
      </c>
      <c r="G130" s="95">
        <f>Flavor!G152</f>
        <v>1.0975047157035932E-3</v>
      </c>
      <c r="H130" s="81">
        <f>Flavor!H152</f>
        <v>-1.759962126558321E-3</v>
      </c>
      <c r="I130" s="178">
        <f>Flavor!I152</f>
        <v>7.7659351409539195</v>
      </c>
      <c r="J130" s="179">
        <f>Flavor!J152</f>
        <v>-0.58662106982108142</v>
      </c>
      <c r="K130" s="78">
        <f>Flavor!K152</f>
        <v>-7.023251984396417E-2</v>
      </c>
      <c r="L130" s="79">
        <f>Flavor!L152</f>
        <v>563.83558580160138</v>
      </c>
      <c r="M130" s="80">
        <f>Flavor!M152</f>
        <v>-813.85861572742465</v>
      </c>
      <c r="N130" s="78">
        <f>Flavor!N152</f>
        <v>-0.59073966837065028</v>
      </c>
      <c r="O130" s="77">
        <f>Flavor!O152</f>
        <v>201.7084846496582</v>
      </c>
      <c r="P130" s="76">
        <f>Flavor!P152</f>
        <v>-336.21890342235565</v>
      </c>
      <c r="Q130" s="78">
        <f>Flavor!Q152</f>
        <v>-0.62502655725970413</v>
      </c>
    </row>
    <row r="131" spans="2:17">
      <c r="B131" s="357"/>
      <c r="C131" s="151" t="s">
        <v>82</v>
      </c>
      <c r="D131" s="77">
        <f>Flavor!D153</f>
        <v>372068.24204263737</v>
      </c>
      <c r="E131" s="76">
        <f>Flavor!E153</f>
        <v>-23960.951857528184</v>
      </c>
      <c r="F131" s="78">
        <f>Flavor!F153</f>
        <v>-6.0502993785777483E-2</v>
      </c>
      <c r="G131" s="95">
        <f>Flavor!G153</f>
        <v>5.6243232608527283</v>
      </c>
      <c r="H131" s="81">
        <f>Flavor!H153</f>
        <v>-1.2364801912198207</v>
      </c>
      <c r="I131" s="178">
        <f>Flavor!I153</f>
        <v>6.7604373805899503</v>
      </c>
      <c r="J131" s="179">
        <f>Flavor!J153</f>
        <v>0.19265069245269295</v>
      </c>
      <c r="K131" s="78">
        <f>Flavor!K153</f>
        <v>2.9332665873673825E-2</v>
      </c>
      <c r="L131" s="79">
        <f>Flavor!L153</f>
        <v>2515344.0516354349</v>
      </c>
      <c r="M131" s="80">
        <f>Flavor!M153</f>
        <v>-85691.216175801121</v>
      </c>
      <c r="N131" s="78">
        <f>Flavor!N153</f>
        <v>-3.2945042013178868E-2</v>
      </c>
      <c r="O131" s="77">
        <f>Flavor!O153</f>
        <v>1125585.22353748</v>
      </c>
      <c r="P131" s="76">
        <f>Flavor!P153</f>
        <v>-44652.792125801323</v>
      </c>
      <c r="Q131" s="78">
        <f>Flavor!Q153</f>
        <v>-3.8157017229091199E-2</v>
      </c>
    </row>
    <row r="132" spans="2:17">
      <c r="B132" s="357"/>
      <c r="C132" s="151" t="s">
        <v>83</v>
      </c>
      <c r="D132" s="77">
        <f>Flavor!D154</f>
        <v>5969.0221676381352</v>
      </c>
      <c r="E132" s="76">
        <f>Flavor!E154</f>
        <v>-1142.7653481738798</v>
      </c>
      <c r="F132" s="78">
        <f>Flavor!F154</f>
        <v>-0.16068609272044601</v>
      </c>
      <c r="G132" s="95">
        <f>Flavor!G154</f>
        <v>9.0229980494130876E-2</v>
      </c>
      <c r="H132" s="81">
        <f>Flavor!H154</f>
        <v>-3.2974513241221332E-2</v>
      </c>
      <c r="I132" s="178">
        <f>Flavor!I154</f>
        <v>4.8002198404806018</v>
      </c>
      <c r="J132" s="179">
        <f>Flavor!J154</f>
        <v>7.6165248991575396E-3</v>
      </c>
      <c r="K132" s="78">
        <f>Flavor!K154</f>
        <v>1.5892249780813529E-3</v>
      </c>
      <c r="L132" s="79">
        <f>Flavor!L154</f>
        <v>28652.618637365103</v>
      </c>
      <c r="M132" s="80">
        <f>Flavor!M154</f>
        <v>-5431.3577906262835</v>
      </c>
      <c r="N132" s="78">
        <f>Flavor!N154</f>
        <v>-0.15935223409454635</v>
      </c>
      <c r="O132" s="77">
        <f>Flavor!O154</f>
        <v>15933.798150062561</v>
      </c>
      <c r="P132" s="76">
        <f>Flavor!P154</f>
        <v>-3208.9923872947693</v>
      </c>
      <c r="Q132" s="78">
        <f>Flavor!Q154</f>
        <v>-0.16763451394572756</v>
      </c>
    </row>
    <row r="133" spans="2:17">
      <c r="B133" s="357"/>
      <c r="C133" s="151" t="s">
        <v>84</v>
      </c>
      <c r="D133" s="77">
        <f>Flavor!D155</f>
        <v>50561.135384604422</v>
      </c>
      <c r="E133" s="76">
        <f>Flavor!E155</f>
        <v>13819.261316399126</v>
      </c>
      <c r="F133" s="78">
        <f>Flavor!F155</f>
        <v>0.37611748629767555</v>
      </c>
      <c r="G133" s="95">
        <f>Flavor!G155</f>
        <v>0.76430110852128785</v>
      </c>
      <c r="H133" s="81">
        <f>Flavor!H155</f>
        <v>0.12778546693375392</v>
      </c>
      <c r="I133" s="178">
        <f>Flavor!I155</f>
        <v>5.9131143899158136</v>
      </c>
      <c r="J133" s="179">
        <f>Flavor!J155</f>
        <v>-0.22875835522489307</v>
      </c>
      <c r="K133" s="78">
        <f>Flavor!K155</f>
        <v>-3.7245700898945008E-2</v>
      </c>
      <c r="L133" s="79">
        <f>Flavor!L155</f>
        <v>298973.77721318603</v>
      </c>
      <c r="M133" s="80">
        <f>Flavor!M155</f>
        <v>73309.862268283818</v>
      </c>
      <c r="N133" s="78">
        <f>Flavor!N155</f>
        <v>0.32486302600122424</v>
      </c>
      <c r="O133" s="77">
        <f>Flavor!O155</f>
        <v>147419.10582304001</v>
      </c>
      <c r="P133" s="76">
        <f>Flavor!P155</f>
        <v>39870.588990742865</v>
      </c>
      <c r="Q133" s="78">
        <f>Flavor!Q155</f>
        <v>0.37072188594580047</v>
      </c>
    </row>
    <row r="134" spans="2:17">
      <c r="B134" s="357"/>
      <c r="C134" s="151" t="s">
        <v>85</v>
      </c>
      <c r="D134" s="77">
        <f>Flavor!D156</f>
        <v>1129.3629571816218</v>
      </c>
      <c r="E134" s="76">
        <f>Flavor!E156</f>
        <v>1005.9364565780652</v>
      </c>
      <c r="F134" s="78">
        <f>Flavor!F156</f>
        <v>8.1500848817638634</v>
      </c>
      <c r="G134" s="95">
        <f>Flavor!G156</f>
        <v>1.7071874544170633E-2</v>
      </c>
      <c r="H134" s="81">
        <f>Flavor!H156</f>
        <v>1.4933635812125071E-2</v>
      </c>
      <c r="I134" s="178">
        <f>Flavor!I156</f>
        <v>5.7677839467039416</v>
      </c>
      <c r="J134" s="179">
        <f>Flavor!J156</f>
        <v>0.77849475624970488</v>
      </c>
      <c r="K134" s="78">
        <f>Flavor!K156</f>
        <v>0.15603319962674461</v>
      </c>
      <c r="L134" s="79">
        <f>Flavor!L156</f>
        <v>6513.9215344342492</v>
      </c>
      <c r="M134" s="80">
        <f>Flavor!M156</f>
        <v>5898.1110291573304</v>
      </c>
      <c r="N134" s="78">
        <f>Flavor!N156</f>
        <v>9.5778019027217809</v>
      </c>
      <c r="O134" s="77">
        <f>Flavor!O156</f>
        <v>2674.6986757943173</v>
      </c>
      <c r="P134" s="76">
        <f>Flavor!P156</f>
        <v>2195.6264107653637</v>
      </c>
      <c r="Q134" s="78">
        <f>Flavor!Q156</f>
        <v>4.5830797794830955</v>
      </c>
    </row>
    <row r="135" spans="2:17">
      <c r="B135" s="357"/>
      <c r="C135" s="151" t="s">
        <v>86</v>
      </c>
      <c r="D135" s="77">
        <f>Flavor!D157</f>
        <v>9463.5320523744704</v>
      </c>
      <c r="E135" s="76">
        <f>Flavor!E157</f>
        <v>4442.3988260646111</v>
      </c>
      <c r="F135" s="78">
        <f>Flavor!F157</f>
        <v>0.88474028189238607</v>
      </c>
      <c r="G135" s="95">
        <f>Flavor!G157</f>
        <v>0.14305430412385378</v>
      </c>
      <c r="H135" s="81">
        <f>Flavor!H157</f>
        <v>5.6068272025757857E-2</v>
      </c>
      <c r="I135" s="178">
        <f>Flavor!I157</f>
        <v>3.0251350077169032</v>
      </c>
      <c r="J135" s="179">
        <f>Flavor!J157</f>
        <v>-0.86245082348278146</v>
      </c>
      <c r="K135" s="78">
        <f>Flavor!K157</f>
        <v>-0.22184740374378681</v>
      </c>
      <c r="L135" s="79">
        <f>Flavor!L157</f>
        <v>28628.462108289004</v>
      </c>
      <c r="M135" s="80">
        <f>Flavor!M157</f>
        <v>9108.3757211208358</v>
      </c>
      <c r="N135" s="78">
        <f>Flavor!N157</f>
        <v>0.46661554362322738</v>
      </c>
      <c r="O135" s="77">
        <f>Flavor!O157</f>
        <v>10020.457849144936</v>
      </c>
      <c r="P135" s="76">
        <f>Flavor!P157</f>
        <v>1631.5436230897903</v>
      </c>
      <c r="Q135" s="78">
        <f>Flavor!Q157</f>
        <v>0.19448805639499517</v>
      </c>
    </row>
    <row r="136" spans="2:17" ht="15" thickBot="1">
      <c r="B136" s="358"/>
      <c r="C136" s="157" t="s">
        <v>87</v>
      </c>
      <c r="D136" s="144">
        <f>Flavor!D158</f>
        <v>12880.035145204125</v>
      </c>
      <c r="E136" s="138">
        <f>Flavor!E158</f>
        <v>101.97061447859596</v>
      </c>
      <c r="F136" s="140">
        <f>Flavor!F158</f>
        <v>7.9801298728302897E-3</v>
      </c>
      <c r="G136" s="141">
        <f>Flavor!G158</f>
        <v>0.19469944779503845</v>
      </c>
      <c r="H136" s="142">
        <f>Flavor!H158</f>
        <v>-2.6667538764309884E-2</v>
      </c>
      <c r="I136" s="180">
        <f>Flavor!I158</f>
        <v>4.0102815392598732</v>
      </c>
      <c r="J136" s="181">
        <f>Flavor!J158</f>
        <v>0.28801176005408768</v>
      </c>
      <c r="K136" s="140">
        <f>Flavor!K158</f>
        <v>7.7375305160052171E-2</v>
      </c>
      <c r="L136" s="143">
        <f>Flavor!L158</f>
        <v>51652.567167830464</v>
      </c>
      <c r="M136" s="139">
        <f>Flavor!M158</f>
        <v>4089.1637283694727</v>
      </c>
      <c r="N136" s="140">
        <f>Flavor!N158</f>
        <v>8.5972900017009649E-2</v>
      </c>
      <c r="O136" s="144">
        <f>Flavor!O158</f>
        <v>31860.200178027153</v>
      </c>
      <c r="P136" s="138">
        <f>Flavor!P158</f>
        <v>993.9012336730957</v>
      </c>
      <c r="Q136" s="140">
        <f>Flavor!Q158</f>
        <v>3.2200207594208385E-2</v>
      </c>
    </row>
    <row r="137" spans="2:17">
      <c r="B137" s="359" t="s">
        <v>88</v>
      </c>
      <c r="C137" s="221" t="s">
        <v>137</v>
      </c>
      <c r="D137" s="116">
        <f>Fat!D47</f>
        <v>1548134.6880891128</v>
      </c>
      <c r="E137" s="110">
        <f>Fat!E47</f>
        <v>830073.54372396995</v>
      </c>
      <c r="F137" s="112">
        <f>Fat!F47</f>
        <v>1.1559928430020543</v>
      </c>
      <c r="G137" s="113">
        <f>Fat!G47</f>
        <v>23.402185280179783</v>
      </c>
      <c r="H137" s="114">
        <f>Fat!H47</f>
        <v>10.962505443593177</v>
      </c>
      <c r="I137" s="182">
        <f>Fat!I47</f>
        <v>5.4543314839792414</v>
      </c>
      <c r="J137" s="183">
        <f>Fat!J47</f>
        <v>1.0731874401070396</v>
      </c>
      <c r="K137" s="112">
        <f>Fat!K47</f>
        <v>0.24495598167060506</v>
      </c>
      <c r="L137" s="115">
        <f>Fat!L47</f>
        <v>8444039.7706848308</v>
      </c>
      <c r="M137" s="111">
        <f>Fat!M47</f>
        <v>5298110.4649134278</v>
      </c>
      <c r="N137" s="112">
        <f>Fat!N47</f>
        <v>1.6841161863344212</v>
      </c>
      <c r="O137" s="116">
        <f>Fat!O47</f>
        <v>2404328.5034602806</v>
      </c>
      <c r="P137" s="110">
        <f>Fat!P47</f>
        <v>1350464.8687080019</v>
      </c>
      <c r="Q137" s="112">
        <f>Fat!Q47</f>
        <v>1.2814417579039459</v>
      </c>
    </row>
    <row r="138" spans="2:17">
      <c r="B138" s="357"/>
      <c r="C138" s="222" t="s">
        <v>90</v>
      </c>
      <c r="D138" s="77">
        <f>Fat!D48</f>
        <v>55548.744564357534</v>
      </c>
      <c r="E138" s="76">
        <f>Fat!E48</f>
        <v>-36392.057839046058</v>
      </c>
      <c r="F138" s="78">
        <f>Fat!F48</f>
        <v>-0.39582053764737263</v>
      </c>
      <c r="G138" s="95">
        <f>Fat!G48</f>
        <v>0.83969568176334741</v>
      </c>
      <c r="H138" s="81">
        <f>Fat!H48</f>
        <v>-0.75308531577747018</v>
      </c>
      <c r="I138" s="178">
        <f>Fat!I48</f>
        <v>7.6736506062018615</v>
      </c>
      <c r="J138" s="179">
        <f>Fat!J48</f>
        <v>-7.1275675684772999E-2</v>
      </c>
      <c r="K138" s="78">
        <f>Fat!K48</f>
        <v>-9.2028862626450346E-3</v>
      </c>
      <c r="L138" s="79">
        <f>Fat!L48</f>
        <v>426261.65740003454</v>
      </c>
      <c r="M138" s="80">
        <f>Fat!M48</f>
        <v>-285813.07951183181</v>
      </c>
      <c r="N138" s="78">
        <f>Fat!N48</f>
        <v>-0.40138073252162992</v>
      </c>
      <c r="O138" s="77">
        <f>Fat!O48</f>
        <v>161012.41294154909</v>
      </c>
      <c r="P138" s="76">
        <f>Fat!P48</f>
        <v>-109398.13005927322</v>
      </c>
      <c r="Q138" s="78">
        <f>Fat!Q48</f>
        <v>-0.4045631092828379</v>
      </c>
    </row>
    <row r="139" spans="2:17">
      <c r="B139" s="357"/>
      <c r="C139" s="222" t="s">
        <v>53</v>
      </c>
      <c r="D139" s="77">
        <f>Fat!D49</f>
        <v>3530092.5853285608</v>
      </c>
      <c r="E139" s="76">
        <f>Fat!E49</f>
        <v>-8469.1940252138302</v>
      </c>
      <c r="F139" s="78">
        <f>Fat!F49</f>
        <v>-2.3934000741850847E-3</v>
      </c>
      <c r="G139" s="95">
        <f>Fat!G49</f>
        <v>53.362205093419242</v>
      </c>
      <c r="H139" s="81">
        <f>Fat!H49</f>
        <v>-7.9397828536673387</v>
      </c>
      <c r="I139" s="178">
        <f>Fat!I49</f>
        <v>6.5908779958665251</v>
      </c>
      <c r="J139" s="179">
        <f>Fat!J49</f>
        <v>0.49818247332285104</v>
      </c>
      <c r="K139" s="78">
        <f>Fat!K49</f>
        <v>8.1767170455099653E-2</v>
      </c>
      <c r="L139" s="79">
        <f>Fat!L49</f>
        <v>23266409.544013586</v>
      </c>
      <c r="M139" s="80">
        <f>Fat!M49</f>
        <v>1707030.0347006656</v>
      </c>
      <c r="N139" s="78">
        <f>Fat!N49</f>
        <v>7.9178068829081405E-2</v>
      </c>
      <c r="O139" s="77">
        <f>Fat!O49</f>
        <v>8377511.0222223252</v>
      </c>
      <c r="P139" s="76">
        <f>Fat!P49</f>
        <v>93460.578464454971</v>
      </c>
      <c r="Q139" s="78">
        <f>Fat!Q49</f>
        <v>1.1281990506815252E-2</v>
      </c>
    </row>
    <row r="140" spans="2:17" ht="15" thickBot="1">
      <c r="B140" s="360"/>
      <c r="C140" s="223" t="s">
        <v>15</v>
      </c>
      <c r="D140" s="109">
        <f>Fat!D50</f>
        <v>1481566.393652874</v>
      </c>
      <c r="E140" s="103">
        <f>Fat!E50</f>
        <v>57785.864955718163</v>
      </c>
      <c r="F140" s="105">
        <f>Fat!F50</f>
        <v>4.0586216619070969E-2</v>
      </c>
      <c r="G140" s="106">
        <f>Fat!G50</f>
        <v>22.395913944637726</v>
      </c>
      <c r="H140" s="107">
        <f>Fat!H50</f>
        <v>-2.2696372741484332</v>
      </c>
      <c r="I140" s="190">
        <f>Fat!I50</f>
        <v>6.7733166349709348</v>
      </c>
      <c r="J140" s="191">
        <f>Fat!J50</f>
        <v>0.18561812472459582</v>
      </c>
      <c r="K140" s="105">
        <f>Fat!K50</f>
        <v>2.8176475355678483E-2</v>
      </c>
      <c r="L140" s="108">
        <f>Fat!L50</f>
        <v>10035118.299942909</v>
      </c>
      <c r="M140" s="104">
        <f>Fat!M50</f>
        <v>655681.43212690949</v>
      </c>
      <c r="N140" s="105">
        <f>Fat!N50</f>
        <v>6.9906268507096928E-2</v>
      </c>
      <c r="O140" s="109">
        <f>Fat!O50</f>
        <v>4388221.451221236</v>
      </c>
      <c r="P140" s="103">
        <f>Fat!P50</f>
        <v>262101.62395251961</v>
      </c>
      <c r="Q140" s="105">
        <f>Fat!Q50</f>
        <v>6.3522542951937891E-2</v>
      </c>
    </row>
    <row r="141" spans="2:17" ht="15" hidden="1" thickBot="1">
      <c r="B141" s="356" t="s">
        <v>91</v>
      </c>
      <c r="C141" s="154" t="s">
        <v>92</v>
      </c>
      <c r="D141" s="125">
        <f>Organic!D14</f>
        <v>11738.721548915813</v>
      </c>
      <c r="E141" s="117">
        <f>Organic!E14</f>
        <v>-839.6879695043699</v>
      </c>
      <c r="F141" s="121">
        <f>Organic!F14</f>
        <v>-6.6756291268360024E-2</v>
      </c>
      <c r="G141" s="122">
        <f>Organic!G14</f>
        <v>0.17744692290258537</v>
      </c>
      <c r="H141" s="123">
        <f>Organic!H14</f>
        <v>-4.046124340122037E-2</v>
      </c>
      <c r="I141" s="186">
        <f>Organic!I14</f>
        <v>3.1135969691185359</v>
      </c>
      <c r="J141" s="187">
        <f>Organic!J14</f>
        <v>-0.70465466142024713</v>
      </c>
      <c r="K141" s="121">
        <f>Organic!K14</f>
        <v>-0.18454903699492828</v>
      </c>
      <c r="L141" s="124">
        <f>Organic!L14</f>
        <v>36549.647836030723</v>
      </c>
      <c r="M141" s="118">
        <f>Organic!M14</f>
        <v>-11477.884817261693</v>
      </c>
      <c r="N141" s="121">
        <f>Organic!N14</f>
        <v>-0.23898551899635953</v>
      </c>
      <c r="O141" s="125">
        <f>Organic!O14</f>
        <v>7173.1451342105865</v>
      </c>
      <c r="P141" s="117">
        <f>Organic!P14</f>
        <v>-3970.8071067333221</v>
      </c>
      <c r="Q141" s="121">
        <f>Organic!Q14</f>
        <v>-0.35631946556125849</v>
      </c>
    </row>
    <row r="142" spans="2:17" hidden="1">
      <c r="B142" s="357"/>
      <c r="C142" s="158" t="s">
        <v>93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8"/>
      <c r="C143" s="155" t="s">
        <v>94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9" t="s">
        <v>57</v>
      </c>
      <c r="C144" s="150" t="s">
        <v>95</v>
      </c>
      <c r="D144" s="116">
        <f>Size!D80</f>
        <v>2601184.6629076335</v>
      </c>
      <c r="E144" s="110">
        <f>Size!E80</f>
        <v>-268579.72999525536</v>
      </c>
      <c r="F144" s="112">
        <f>Size!F80</f>
        <v>-9.358947050129629E-2</v>
      </c>
      <c r="G144" s="113">
        <f>Size!G80</f>
        <v>39.320484126909825</v>
      </c>
      <c r="H144" s="114">
        <f>Size!H80</f>
        <v>-10.395268541633016</v>
      </c>
      <c r="I144" s="182">
        <f>Size!I80</f>
        <v>6.0995938851261267</v>
      </c>
      <c r="J144" s="183">
        <f>Size!J80</f>
        <v>0.42133609189166865</v>
      </c>
      <c r="K144" s="112">
        <f>Size!K80</f>
        <v>7.4201649032857059E-2</v>
      </c>
      <c r="L144" s="115">
        <f>Size!L80</f>
        <v>15866170.063955266</v>
      </c>
      <c r="M144" s="111">
        <f>Size!M80</f>
        <v>-429091.96479231492</v>
      </c>
      <c r="N144" s="112">
        <f>Size!N80</f>
        <v>-2.6332314511747314E-2</v>
      </c>
      <c r="O144" s="116">
        <f>Size!O80</f>
        <v>7518263.6480917409</v>
      </c>
      <c r="P144" s="110">
        <f>Size!P80</f>
        <v>-691920.553998705</v>
      </c>
      <c r="Q144" s="112">
        <f>Size!Q80</f>
        <v>-8.427588674837902E-2</v>
      </c>
    </row>
    <row r="145" spans="1:17">
      <c r="B145" s="357"/>
      <c r="C145" s="151" t="s">
        <v>96</v>
      </c>
      <c r="D145" s="77">
        <f>Size!D81</f>
        <v>9793.290045833508</v>
      </c>
      <c r="E145" s="76">
        <f>Size!E81</f>
        <v>-8374.1041757498624</v>
      </c>
      <c r="F145" s="78">
        <f>Size!F81</f>
        <v>-0.46094140269170764</v>
      </c>
      <c r="G145" s="95">
        <f>Size!G81</f>
        <v>0.14803904977933291</v>
      </c>
      <c r="H145" s="81">
        <f>Size!H81</f>
        <v>-0.16669259856986213</v>
      </c>
      <c r="I145" s="178">
        <f>Size!I81</f>
        <v>0.77791267902041994</v>
      </c>
      <c r="J145" s="179">
        <f>Size!J81</f>
        <v>-0.13102836809040563</v>
      </c>
      <c r="K145" s="78">
        <f>Size!K81</f>
        <v>-0.14415496858338006</v>
      </c>
      <c r="L145" s="79">
        <f>Size!L81</f>
        <v>7618.3244959783551</v>
      </c>
      <c r="M145" s="80">
        <f>Size!M81</f>
        <v>-8894.7658310627958</v>
      </c>
      <c r="N145" s="78">
        <f>Size!N81</f>
        <v>-0.53864937785128542</v>
      </c>
      <c r="O145" s="77">
        <f>Size!O81</f>
        <v>3926.4193027019501</v>
      </c>
      <c r="P145" s="76">
        <f>Size!P81</f>
        <v>-2575.5892659425735</v>
      </c>
      <c r="Q145" s="78">
        <f>Size!Q81</f>
        <v>-0.39612209654154729</v>
      </c>
    </row>
    <row r="146" spans="1:17">
      <c r="B146" s="357"/>
      <c r="C146" s="151" t="s">
        <v>97</v>
      </c>
      <c r="D146" s="77">
        <f>Size!D82</f>
        <v>29963.305666668715</v>
      </c>
      <c r="E146" s="76">
        <f>Size!E82</f>
        <v>14289.368107733131</v>
      </c>
      <c r="F146" s="78">
        <f>Size!F82</f>
        <v>0.91166422310945594</v>
      </c>
      <c r="G146" s="95">
        <f>Size!G82</f>
        <v>0.45293657988088426</v>
      </c>
      <c r="H146" s="81">
        <f>Size!H82</f>
        <v>0.18140153507046702</v>
      </c>
      <c r="I146" s="178">
        <f>Size!I82</f>
        <v>1.6302303025464584</v>
      </c>
      <c r="J146" s="179">
        <f>Size!J82</f>
        <v>0.58457676716180673</v>
      </c>
      <c r="K146" s="78">
        <f>Size!K82</f>
        <v>0.55905397665658507</v>
      </c>
      <c r="L146" s="79">
        <f>Size!L82</f>
        <v>48847.088862265351</v>
      </c>
      <c r="M146" s="80">
        <f>Size!M82</f>
        <v>32457.580640366079</v>
      </c>
      <c r="N146" s="78">
        <f>Size!N82</f>
        <v>1.9803877090709183</v>
      </c>
      <c r="O146" s="77">
        <f>Size!O82</f>
        <v>13891.526838541031</v>
      </c>
      <c r="P146" s="76">
        <f>Size!P82</f>
        <v>7291.1781384944916</v>
      </c>
      <c r="Q146" s="78">
        <f>Size!Q82</f>
        <v>1.1046655972044448</v>
      </c>
    </row>
    <row r="147" spans="1:17">
      <c r="B147" s="357"/>
      <c r="C147" s="151" t="s">
        <v>98</v>
      </c>
      <c r="D147" s="77">
        <f>Size!D83</f>
        <v>306766.92186933343</v>
      </c>
      <c r="E147" s="76">
        <f>Size!E83</f>
        <v>-53098.342770044168</v>
      </c>
      <c r="F147" s="78">
        <f>Size!F83</f>
        <v>-0.14755061959996119</v>
      </c>
      <c r="G147" s="95">
        <f>Size!G83</f>
        <v>4.6372039840265789</v>
      </c>
      <c r="H147" s="81">
        <f>Size!H83</f>
        <v>-1.5970961331037801</v>
      </c>
      <c r="I147" s="178">
        <f>Size!I83</f>
        <v>4.1284992207288553</v>
      </c>
      <c r="J147" s="179">
        <f>Size!J83</f>
        <v>-0.1132067873660656</v>
      </c>
      <c r="K147" s="78">
        <f>Size!K83</f>
        <v>-2.6688975414613944E-2</v>
      </c>
      <c r="L147" s="79">
        <f>Size!L83</f>
        <v>1266486.9978829327</v>
      </c>
      <c r="M147" s="80">
        <f>Size!M83</f>
        <v>-259955.65724258404</v>
      </c>
      <c r="N147" s="78">
        <f>Size!N83</f>
        <v>-0.17030162015566078</v>
      </c>
      <c r="O147" s="77">
        <f>Size!O83</f>
        <v>170922.23761109801</v>
      </c>
      <c r="P147" s="76">
        <f>Size!P83</f>
        <v>-30887.819605427067</v>
      </c>
      <c r="Q147" s="78">
        <f>Size!Q83</f>
        <v>-0.1530539162985671</v>
      </c>
    </row>
    <row r="148" spans="1:17">
      <c r="B148" s="357"/>
      <c r="C148" s="151" t="s">
        <v>99</v>
      </c>
      <c r="D148" s="77">
        <f>Size!D84</f>
        <v>6181741.2544027288</v>
      </c>
      <c r="E148" s="76">
        <f>Size!E84</f>
        <v>897825.54091879539</v>
      </c>
      <c r="F148" s="78">
        <f>Size!F84</f>
        <v>0.16991670374825432</v>
      </c>
      <c r="G148" s="95">
        <f>Size!G84</f>
        <v>93.44552208711734</v>
      </c>
      <c r="H148" s="81">
        <f>Size!H84</f>
        <v>1.9070503635664124</v>
      </c>
      <c r="I148" s="178">
        <f>Size!I84</f>
        <v>6.5457392575479361</v>
      </c>
      <c r="J148" s="179">
        <f>Size!J84</f>
        <v>0.32777931703194962</v>
      </c>
      <c r="K148" s="78">
        <f>Size!K84</f>
        <v>5.2714929039049008E-2</v>
      </c>
      <c r="L148" s="79">
        <f>Size!L84</f>
        <v>40464066.408947565</v>
      </c>
      <c r="M148" s="80">
        <f>Size!M84</f>
        <v>7608890.1734415218</v>
      </c>
      <c r="N148" s="78">
        <f>Size!N84</f>
        <v>0.23158877976794173</v>
      </c>
      <c r="O148" s="77">
        <f>Size!O84</f>
        <v>15084177.33807705</v>
      </c>
      <c r="P148" s="76">
        <f>Size!P84</f>
        <v>1631961.4261169452</v>
      </c>
      <c r="Q148" s="78">
        <f>Size!Q84</f>
        <v>0.12131543507757707</v>
      </c>
    </row>
    <row r="149" spans="1:17" ht="15" customHeight="1">
      <c r="B149" s="357"/>
      <c r="C149" s="151" t="s">
        <v>100</v>
      </c>
      <c r="D149" s="77">
        <f>Size!D85</f>
        <v>392748.72276876756</v>
      </c>
      <c r="E149" s="76">
        <f>Size!E85</f>
        <v>-61195.268330276886</v>
      </c>
      <c r="F149" s="78">
        <f>Size!F85</f>
        <v>-0.13480797087349242</v>
      </c>
      <c r="G149" s="95">
        <f>Size!G85</f>
        <v>5.9369371731690102</v>
      </c>
      <c r="H149" s="81">
        <f>Size!H85</f>
        <v>-1.9271813038264662</v>
      </c>
      <c r="I149" s="178">
        <f>Size!I85</f>
        <v>4.194546921637496</v>
      </c>
      <c r="J149" s="179">
        <f>Size!J85</f>
        <v>-7.3830416196356552E-3</v>
      </c>
      <c r="K149" s="78">
        <f>Size!K85</f>
        <v>-1.7570596569183843E-3</v>
      </c>
      <c r="L149" s="79">
        <f>Size!L85</f>
        <v>1647402.9460667924</v>
      </c>
      <c r="M149" s="80">
        <f>Size!M85</f>
        <v>-260037.91177281109</v>
      </c>
      <c r="N149" s="78">
        <f>Size!N85</f>
        <v>-0.13632816488335789</v>
      </c>
      <c r="O149" s="77">
        <f>Size!O85</f>
        <v>228144.35947195979</v>
      </c>
      <c r="P149" s="76">
        <f>Size!P85</f>
        <v>-40610.081404047291</v>
      </c>
      <c r="Q149" s="78">
        <f>Size!Q85</f>
        <v>-0.15110478275885761</v>
      </c>
    </row>
    <row r="150" spans="1:17" ht="15" thickBot="1">
      <c r="B150" s="360"/>
      <c r="C150" s="152" t="s">
        <v>101</v>
      </c>
      <c r="D150" s="144">
        <f>Size!D86</f>
        <v>40852.43446340107</v>
      </c>
      <c r="E150" s="138">
        <f>Size!E86</f>
        <v>6367.8842269118395</v>
      </c>
      <c r="F150" s="140">
        <f>Size!F86</f>
        <v>0.18465904827645896</v>
      </c>
      <c r="G150" s="141">
        <f>Size!G86</f>
        <v>0.61754073971365164</v>
      </c>
      <c r="H150" s="142">
        <f>Size!H86</f>
        <v>2.01309402600367E-2</v>
      </c>
      <c r="I150" s="180">
        <f>Size!I86</f>
        <v>1.4775108954910934</v>
      </c>
      <c r="J150" s="181">
        <f>Size!J86</f>
        <v>0.48566596110809956</v>
      </c>
      <c r="K150" s="140">
        <f>Size!K86</f>
        <v>0.48965916371818979</v>
      </c>
      <c r="L150" s="143">
        <f>Size!L86</f>
        <v>60359.917027010917</v>
      </c>
      <c r="M150" s="139">
        <f>Size!M86</f>
        <v>26156.590560473203</v>
      </c>
      <c r="N150" s="140">
        <f>Size!N86</f>
        <v>0.76473820714669649</v>
      </c>
      <c r="O150" s="144">
        <f>Size!O86</f>
        <v>18751.692296385765</v>
      </c>
      <c r="P150" s="138">
        <f>Size!P86</f>
        <v>5277.5963528156281</v>
      </c>
      <c r="Q150" s="140">
        <f>Size!Q86</f>
        <v>0.39168463508931051</v>
      </c>
    </row>
    <row r="151" spans="1:17">
      <c r="A151" s="50"/>
      <c r="B151" s="371"/>
      <c r="C151" s="371"/>
      <c r="D151" s="371"/>
      <c r="E151" s="371"/>
      <c r="F151" s="371"/>
      <c r="G151" s="371"/>
      <c r="H151" s="371"/>
      <c r="I151" s="371"/>
      <c r="J151" s="371"/>
      <c r="K151" s="371"/>
      <c r="L151" s="371"/>
      <c r="M151" s="371"/>
      <c r="N151" s="371"/>
      <c r="O151" s="371"/>
      <c r="P151" s="371"/>
      <c r="Q151" s="371"/>
    </row>
    <row r="152" spans="1:17">
      <c r="A152" s="50"/>
      <c r="B152" s="371"/>
      <c r="C152" s="371"/>
      <c r="D152" s="371"/>
      <c r="E152" s="371"/>
      <c r="F152" s="371"/>
      <c r="G152" s="371"/>
      <c r="H152" s="371"/>
      <c r="I152" s="371"/>
      <c r="J152" s="371"/>
      <c r="K152" s="371"/>
      <c r="L152" s="371"/>
      <c r="M152" s="371"/>
      <c r="N152" s="371"/>
      <c r="O152" s="371"/>
      <c r="P152" s="371"/>
      <c r="Q152" s="371"/>
    </row>
    <row r="153" spans="1:17">
      <c r="A153" s="50"/>
      <c r="B153" s="50"/>
      <c r="C153" s="177" t="s">
        <v>124</v>
      </c>
      <c r="D153" s="177"/>
      <c r="E153" s="177"/>
      <c r="F153" s="177"/>
      <c r="G153" s="177"/>
      <c r="H153" s="177"/>
      <c r="I153" s="175"/>
      <c r="J153" s="175"/>
      <c r="K153" s="175"/>
      <c r="L153" s="369"/>
      <c r="M153" s="369"/>
      <c r="N153" s="369"/>
      <c r="O153" s="369"/>
      <c r="P153" s="369"/>
      <c r="Q153" s="36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8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8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8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8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8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8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8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8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8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8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8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8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8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8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8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8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8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8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8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8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8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8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8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8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8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8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8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8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8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8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8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8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8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8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8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8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8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8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8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0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0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0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0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0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0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0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0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0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0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0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0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0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0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0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0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0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0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8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8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8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8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8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8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8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8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8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8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8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8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8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8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8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8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8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8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8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8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8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8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8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8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8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8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8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8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8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8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8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8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8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8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8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8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8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8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8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8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8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8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8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8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8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8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8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8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8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8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8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8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8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8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8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8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8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8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8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8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8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8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8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8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8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8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8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8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8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8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8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8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8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8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8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8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8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9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9" priority="3" operator="lessThan">
      <formula>0</formula>
    </cfRule>
  </conditionalFormatting>
  <conditionalFormatting sqref="D57:Q101">
    <cfRule type="cellIs" dxfId="88" priority="2" operator="lessThan">
      <formula>0</formula>
    </cfRule>
  </conditionalFormatting>
  <conditionalFormatting sqref="D107:Q150">
    <cfRule type="cellIs" dxfId="87" priority="1" operator="lessThan">
      <formula>0</formula>
    </cfRule>
  </conditionalFormatting>
  <conditionalFormatting sqref="D155:Q289">
    <cfRule type="cellIs" dxfId="8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topLeftCell="A114" zoomScale="80" zoomScaleNormal="80" workbookViewId="0">
      <selection activeCell="D150" sqref="D150"/>
    </sheetView>
  </sheetViews>
  <sheetFormatPr defaultColWidth="9.1796875" defaultRowHeight="14.5"/>
  <cols>
    <col min="1" max="1" width="9.1796875" style="1"/>
    <col min="2" max="2" width="14.54296875" style="1" bestFit="1" customWidth="1"/>
    <col min="3" max="3" width="53.6328125" style="145" customWidth="1"/>
    <col min="4" max="4" width="13.81640625" style="1" bestFit="1" customWidth="1"/>
    <col min="5" max="5" width="14.1796875" style="1" bestFit="1" customWidth="1"/>
    <col min="6" max="6" width="11.54296875" style="19" bestFit="1" customWidth="1"/>
    <col min="7" max="7" width="8.6328125" style="19" bestFit="1" customWidth="1"/>
    <col min="8" max="8" width="9.6328125" style="19" bestFit="1" customWidth="1"/>
    <col min="9" max="9" width="8.6328125" style="19" bestFit="1" customWidth="1"/>
    <col min="10" max="10" width="9.6328125" style="19" bestFit="1" customWidth="1"/>
    <col min="11" max="11" width="11.54296875" style="19" bestFit="1" customWidth="1"/>
    <col min="12" max="12" width="16.36328125" style="1" bestFit="1" customWidth="1"/>
    <col min="13" max="13" width="14.453125" style="1" bestFit="1" customWidth="1"/>
    <col min="14" max="14" width="11.54296875" style="19" bestFit="1" customWidth="1"/>
    <col min="15" max="15" width="16.36328125" style="1" bestFit="1" customWidth="1"/>
    <col min="16" max="16" width="14.453125" style="1" bestFit="1" customWidth="1"/>
    <col min="17" max="17" width="11.54296875" style="19" bestFit="1" customWidth="1"/>
    <col min="18" max="16384" width="9.1796875" style="1"/>
  </cols>
  <sheetData>
    <row r="2" spans="2:17" ht="23.5">
      <c r="B2" s="361" t="s">
        <v>129</v>
      </c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  <c r="N2" s="361"/>
      <c r="O2" s="361"/>
      <c r="P2" s="361"/>
      <c r="Q2" s="361"/>
    </row>
    <row r="3" spans="2:17">
      <c r="B3" s="362" t="s">
        <v>18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</row>
    <row r="4" spans="2:17" ht="15" thickBot="1">
      <c r="B4" s="362" t="str">
        <f>'HOME PAGE'!H5</f>
        <v>4 WEEKS  ENDING 07-20-2025</v>
      </c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</row>
    <row r="5" spans="2:17">
      <c r="D5" s="363" t="s">
        <v>58</v>
      </c>
      <c r="E5" s="364"/>
      <c r="F5" s="365"/>
      <c r="G5" s="366" t="s">
        <v>20</v>
      </c>
      <c r="H5" s="367"/>
      <c r="I5" s="363" t="s">
        <v>21</v>
      </c>
      <c r="J5" s="364"/>
      <c r="K5" s="365"/>
      <c r="L5" s="366" t="s">
        <v>22</v>
      </c>
      <c r="M5" s="364"/>
      <c r="N5" s="367"/>
      <c r="O5" s="363" t="s">
        <v>23</v>
      </c>
      <c r="P5" s="364"/>
      <c r="Q5" s="365"/>
    </row>
    <row r="6" spans="2:17" s="14" customFormat="1" ht="29.5" thickBot="1">
      <c r="C6" s="146"/>
      <c r="D6" s="74" t="s">
        <v>19</v>
      </c>
      <c r="E6" s="75" t="s">
        <v>25</v>
      </c>
      <c r="F6" s="17" t="s">
        <v>26</v>
      </c>
      <c r="G6" s="18" t="s">
        <v>19</v>
      </c>
      <c r="H6" s="49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49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287" t="s">
        <v>11</v>
      </c>
      <c r="D7" s="278">
        <f>'Segment Data'!D75</f>
        <v>152673138.14720967</v>
      </c>
      <c r="E7" s="279">
        <f>'Segment Data'!E75</f>
        <v>17149412.358754635</v>
      </c>
      <c r="F7" s="280">
        <f>'Segment Data'!F75</f>
        <v>0.12654177162693939</v>
      </c>
      <c r="G7" s="281">
        <f>'Segment Data'!G75</f>
        <v>99.964196909323903</v>
      </c>
      <c r="H7" s="282">
        <f>'Segment Data'!H75</f>
        <v>2.442507818587103E-2</v>
      </c>
      <c r="I7" s="283">
        <f>'Segment Data'!I75</f>
        <v>2.5593585132105705</v>
      </c>
      <c r="J7" s="284">
        <f>'Segment Data'!J75</f>
        <v>0.10555974163252824</v>
      </c>
      <c r="K7" s="280">
        <f>'Segment Data'!K75</f>
        <v>4.3018907196144117E-2</v>
      </c>
      <c r="L7" s="285">
        <f>'Segment Data'!L75</f>
        <v>390745295.85563457</v>
      </c>
      <c r="M7" s="286">
        <f>'Segment Data'!M75</f>
        <v>58197343.996244133</v>
      </c>
      <c r="N7" s="280">
        <f>'Segment Data'!N75</f>
        <v>0.17500436755313839</v>
      </c>
      <c r="O7" s="278">
        <f>'Segment Data'!O75</f>
        <v>111676239.71634489</v>
      </c>
      <c r="P7" s="279">
        <f>'Segment Data'!P75</f>
        <v>9783264.1159497648</v>
      </c>
      <c r="Q7" s="280">
        <f>'Segment Data'!Q75</f>
        <v>9.60150987671404E-2</v>
      </c>
    </row>
    <row r="8" spans="2:17">
      <c r="B8" s="353" t="s">
        <v>54</v>
      </c>
      <c r="C8" s="151" t="s">
        <v>138</v>
      </c>
      <c r="D8" s="77">
        <f>'Segment Data'!D76</f>
        <v>2865743.6519153831</v>
      </c>
      <c r="E8" s="76">
        <f>'Segment Data'!E76</f>
        <v>1521920.0001624234</v>
      </c>
      <c r="F8" s="78">
        <f>'Segment Data'!F76</f>
        <v>1.1325295533957485</v>
      </c>
      <c r="G8" s="95">
        <f>'Segment Data'!G76</f>
        <v>1.8763730554584794</v>
      </c>
      <c r="H8" s="81">
        <f>'Segment Data'!H76</f>
        <v>0.88539211572904397</v>
      </c>
      <c r="I8" s="178">
        <f>'Segment Data'!I76</f>
        <v>3.3576759384921537</v>
      </c>
      <c r="J8" s="179">
        <f>'Segment Data'!J76</f>
        <v>-1.0201594439190806</v>
      </c>
      <c r="K8" s="78">
        <f>'Segment Data'!K76</f>
        <v>-0.23302827877397136</v>
      </c>
      <c r="L8" s="79">
        <f>'Segment Data'!L76</f>
        <v>9622238.5059229154</v>
      </c>
      <c r="M8" s="80">
        <f>'Segment Data'!M76</f>
        <v>3739199.7755577359</v>
      </c>
      <c r="N8" s="78">
        <f>'Segment Data'!N76</f>
        <v>0.63558986213331148</v>
      </c>
      <c r="O8" s="77">
        <f>'Segment Data'!O76</f>
        <v>3330442.4837514162</v>
      </c>
      <c r="P8" s="76">
        <f>'Segment Data'!P76</f>
        <v>709011.89037629217</v>
      </c>
      <c r="Q8" s="78">
        <f>'Segment Data'!Q76</f>
        <v>0.27046754248161525</v>
      </c>
    </row>
    <row r="9" spans="2:17">
      <c r="B9" s="354"/>
      <c r="C9" s="151" t="s">
        <v>142</v>
      </c>
      <c r="D9" s="77">
        <f>'Segment Data'!D77</f>
        <v>4629192.4560467778</v>
      </c>
      <c r="E9" s="76">
        <f>'Segment Data'!E77</f>
        <v>337516.21730178408</v>
      </c>
      <c r="F9" s="78">
        <f>'Segment Data'!F77</f>
        <v>7.8644380080376997E-2</v>
      </c>
      <c r="G9" s="95">
        <f>'Segment Data'!G77</f>
        <v>3.0310080202924965</v>
      </c>
      <c r="H9" s="81">
        <f>'Segment Data'!H77</f>
        <v>-0.13381896168403618</v>
      </c>
      <c r="I9" s="178">
        <f>'Segment Data'!I77</f>
        <v>2.6687269022086721</v>
      </c>
      <c r="J9" s="179">
        <f>'Segment Data'!J77</f>
        <v>1.649284999823486E-2</v>
      </c>
      <c r="K9" s="78">
        <f>'Segment Data'!K77</f>
        <v>6.2184745665599577E-3</v>
      </c>
      <c r="L9" s="79">
        <f>'Segment Data'!L77</f>
        <v>12354050.442953473</v>
      </c>
      <c r="M9" s="80">
        <f>'Segment Data'!M77</f>
        <v>971520.58149158955</v>
      </c>
      <c r="N9" s="78">
        <f>'Segment Data'!N77</f>
        <v>8.5351902724269679E-2</v>
      </c>
      <c r="O9" s="77">
        <f>'Segment Data'!O77</f>
        <v>3145428.4215656519</v>
      </c>
      <c r="P9" s="76">
        <f>'Segment Data'!P77</f>
        <v>351000.52579589095</v>
      </c>
      <c r="Q9" s="78">
        <f>'Segment Data'!Q77</f>
        <v>0.12560729383185726</v>
      </c>
    </row>
    <row r="10" spans="2:17">
      <c r="B10" s="354"/>
      <c r="C10" s="151" t="s">
        <v>139</v>
      </c>
      <c r="D10" s="77">
        <f>'Segment Data'!D78</f>
        <v>70174442.18029575</v>
      </c>
      <c r="E10" s="76">
        <f>'Segment Data'!E78</f>
        <v>11332653.389058299</v>
      </c>
      <c r="F10" s="78">
        <f>'Segment Data'!F78</f>
        <v>0.19259532420513234</v>
      </c>
      <c r="G10" s="95">
        <f>'Segment Data'!G78</f>
        <v>45.947386955190176</v>
      </c>
      <c r="H10" s="81">
        <f>'Segment Data'!H78</f>
        <v>2.5554649008066619</v>
      </c>
      <c r="I10" s="178">
        <f>'Segment Data'!I78</f>
        <v>2.7735403917375296</v>
      </c>
      <c r="J10" s="179">
        <f>'Segment Data'!J78</f>
        <v>8.9129422158951144E-2</v>
      </c>
      <c r="K10" s="78">
        <f>'Segment Data'!K78</f>
        <v>3.3202599441375193E-2</v>
      </c>
      <c r="L10" s="79">
        <f>'Segment Data'!L78</f>
        <v>194631649.85470009</v>
      </c>
      <c r="M10" s="80">
        <f>'Segment Data'!M78</f>
        <v>36676106.55387643</v>
      </c>
      <c r="N10" s="78">
        <f>'Segment Data'!N78</f>
        <v>0.23219258905037227</v>
      </c>
      <c r="O10" s="77">
        <f>'Segment Data'!O78</f>
        <v>56444885.207999587</v>
      </c>
      <c r="P10" s="76">
        <f>'Segment Data'!P78</f>
        <v>7488151.5780358836</v>
      </c>
      <c r="Q10" s="78">
        <f>'Segment Data'!Q78</f>
        <v>0.15295447679648302</v>
      </c>
    </row>
    <row r="11" spans="2:17">
      <c r="B11" s="354"/>
      <c r="C11" s="151" t="s">
        <v>141</v>
      </c>
      <c r="D11" s="77">
        <f>'Segment Data'!D79</f>
        <v>375222.10346970562</v>
      </c>
      <c r="E11" s="76">
        <f>'Segment Data'!E79</f>
        <v>165524.40570888892</v>
      </c>
      <c r="F11" s="78">
        <f>'Segment Data'!F79</f>
        <v>0.78934774905200789</v>
      </c>
      <c r="G11" s="95">
        <f>'Segment Data'!G79</f>
        <v>0.24568025974425078</v>
      </c>
      <c r="H11" s="81">
        <f>'Segment Data'!H79</f>
        <v>9.1042096235937203E-2</v>
      </c>
      <c r="I11" s="178">
        <f>'Segment Data'!I79</f>
        <v>4.747828760015592</v>
      </c>
      <c r="J11" s="179">
        <f>'Segment Data'!J79</f>
        <v>-0.51333186761640981</v>
      </c>
      <c r="K11" s="78">
        <f>'Segment Data'!K79</f>
        <v>-9.7570080814555094E-2</v>
      </c>
      <c r="L11" s="79">
        <f>'Segment Data'!L79</f>
        <v>1781490.2942470144</v>
      </c>
      <c r="M11" s="80">
        <f>'Segment Data'!M79</f>
        <v>678237.02308273036</v>
      </c>
      <c r="N11" s="78">
        <f>'Segment Data'!N79</f>
        <v>0.61476094457166119</v>
      </c>
      <c r="O11" s="77">
        <f>'Segment Data'!O79</f>
        <v>544201.17468369007</v>
      </c>
      <c r="P11" s="76">
        <f>'Segment Data'!P79</f>
        <v>172599.22771990293</v>
      </c>
      <c r="Q11" s="78">
        <f>'Segment Data'!Q79</f>
        <v>0.46447342143964293</v>
      </c>
    </row>
    <row r="12" spans="2:17" ht="15" thickBot="1">
      <c r="B12" s="355"/>
      <c r="C12" s="151" t="s">
        <v>140</v>
      </c>
      <c r="D12" s="144">
        <f>'Segment Data'!D80</f>
        <v>74628537.755499229</v>
      </c>
      <c r="E12" s="138">
        <f>'Segment Data'!E80</f>
        <v>3791798.3465208858</v>
      </c>
      <c r="F12" s="140">
        <f>'Segment Data'!F80</f>
        <v>5.3528696805605465E-2</v>
      </c>
      <c r="G12" s="141">
        <f>'Segment Data'!G80</f>
        <v>48.863748618649744</v>
      </c>
      <c r="H12" s="142">
        <f>'Segment Data'!H80</f>
        <v>-3.3736550729048957</v>
      </c>
      <c r="I12" s="180">
        <f>'Segment Data'!I80</f>
        <v>2.3095168676959723</v>
      </c>
      <c r="J12" s="181">
        <f>'Segment Data'!J80</f>
        <v>0.10411345699389019</v>
      </c>
      <c r="K12" s="140">
        <f>'Segment Data'!K80</f>
        <v>4.7208350403677865E-2</v>
      </c>
      <c r="L12" s="143">
        <f>'Segment Data'!L80</f>
        <v>172355866.75781119</v>
      </c>
      <c r="M12" s="139">
        <f>'Segment Data'!M80</f>
        <v>16132280.062235743</v>
      </c>
      <c r="N12" s="140">
        <f>'Segment Data'!N80</f>
        <v>0.10326404868473449</v>
      </c>
      <c r="O12" s="144">
        <f>'Segment Data'!O80</f>
        <v>48211282.428344548</v>
      </c>
      <c r="P12" s="138">
        <f>'Segment Data'!P80</f>
        <v>1062500.8940217718</v>
      </c>
      <c r="Q12" s="140">
        <f>'Segment Data'!Q80</f>
        <v>2.2535065794824536E-2</v>
      </c>
    </row>
    <row r="13" spans="2:17">
      <c r="B13" s="359" t="s">
        <v>55</v>
      </c>
      <c r="C13" s="150" t="s">
        <v>67</v>
      </c>
      <c r="D13" s="116">
        <f>'Type Data'!D51</f>
        <v>119594364.7139672</v>
      </c>
      <c r="E13" s="110">
        <f>'Type Data'!E51</f>
        <v>12360772.87952897</v>
      </c>
      <c r="F13" s="112">
        <f>'Type Data'!F51</f>
        <v>0.11526959666345232</v>
      </c>
      <c r="G13" s="113">
        <f>'Type Data'!G51</f>
        <v>78.30555373784992</v>
      </c>
      <c r="H13" s="114">
        <f>'Type Data'!H51</f>
        <v>-0.77211799983247431</v>
      </c>
      <c r="I13" s="182">
        <f>'Type Data'!I51</f>
        <v>2.4997052625886877</v>
      </c>
      <c r="J13" s="183">
        <f>'Type Data'!J51</f>
        <v>9.1757420788511457E-2</v>
      </c>
      <c r="K13" s="112">
        <f>'Type Data'!K51</f>
        <v>3.8106066583200496E-2</v>
      </c>
      <c r="L13" s="115">
        <f>'Type Data'!L51</f>
        <v>298950662.85145468</v>
      </c>
      <c r="M13" s="111">
        <f>'Type Data'!M51</f>
        <v>40737766.825238109</v>
      </c>
      <c r="N13" s="112">
        <f>'Type Data'!N51</f>
        <v>0.15776813417212893</v>
      </c>
      <c r="O13" s="116">
        <f>'Type Data'!O51</f>
        <v>82305421.477270961</v>
      </c>
      <c r="P13" s="110">
        <f>'Type Data'!P51</f>
        <v>7123972.2058741152</v>
      </c>
      <c r="Q13" s="112">
        <f>'Type Data'!Q51</f>
        <v>9.4757048113788697E-2</v>
      </c>
    </row>
    <row r="14" spans="2:17">
      <c r="B14" s="357"/>
      <c r="C14" s="151" t="s">
        <v>68</v>
      </c>
      <c r="D14" s="77">
        <f>'Type Data'!D52</f>
        <v>24817243.009994172</v>
      </c>
      <c r="E14" s="76">
        <f>'Type Data'!E52</f>
        <v>4497647.6346373633</v>
      </c>
      <c r="F14" s="78">
        <f>'Type Data'!F52</f>
        <v>0.2213453344692099</v>
      </c>
      <c r="G14" s="95">
        <f>'Type Data'!G52</f>
        <v>16.249327138383315</v>
      </c>
      <c r="H14" s="81">
        <f>'Type Data'!H52</f>
        <v>1.2649713460693608</v>
      </c>
      <c r="I14" s="178">
        <f>'Type Data'!I52</f>
        <v>2.7252349499135331</v>
      </c>
      <c r="J14" s="179">
        <f>'Type Data'!J52</f>
        <v>0.11276462921520602</v>
      </c>
      <c r="K14" s="78">
        <f>'Type Data'!K52</f>
        <v>4.3163984800816207E-2</v>
      </c>
      <c r="L14" s="79">
        <f>'Type Data'!L52</f>
        <v>67632818.011333451</v>
      </c>
      <c r="M14" s="80">
        <f>'Type Data'!M52</f>
        <v>14548478.164614804</v>
      </c>
      <c r="N14" s="78">
        <f>'Type Data'!N52</f>
        <v>0.27406346592278669</v>
      </c>
      <c r="O14" s="77">
        <f>'Type Data'!O52</f>
        <v>15841551.496857226</v>
      </c>
      <c r="P14" s="76">
        <f>'Type Data'!P52</f>
        <v>2617740.9364690091</v>
      </c>
      <c r="Q14" s="78">
        <f>'Type Data'!Q52</f>
        <v>0.19795662713971601</v>
      </c>
    </row>
    <row r="15" spans="2:17">
      <c r="B15" s="357"/>
      <c r="C15" s="151" t="s">
        <v>69</v>
      </c>
      <c r="D15" s="77">
        <f>'Type Data'!D53</f>
        <v>7790731.7364166053</v>
      </c>
      <c r="E15" s="76">
        <f>'Type Data'!E53</f>
        <v>250018.24969690759</v>
      </c>
      <c r="F15" s="78">
        <f>'Type Data'!F53</f>
        <v>3.3155781629580064E-2</v>
      </c>
      <c r="G15" s="95">
        <f>'Type Data'!G53</f>
        <v>5.1010560915826817</v>
      </c>
      <c r="H15" s="81">
        <f>'Type Data'!H53</f>
        <v>-0.45972067220778001</v>
      </c>
      <c r="I15" s="178">
        <f>'Type Data'!I53</f>
        <v>2.9136811753125675</v>
      </c>
      <c r="J15" s="179">
        <f>'Type Data'!J53</f>
        <v>0.26135308045720018</v>
      </c>
      <c r="K15" s="78">
        <f>'Type Data'!K53</f>
        <v>9.8537236386455382E-2</v>
      </c>
      <c r="L15" s="79">
        <f>'Type Data'!L53</f>
        <v>22699708.402307253</v>
      </c>
      <c r="M15" s="80">
        <f>'Type Data'!M53</f>
        <v>2699262.1662258245</v>
      </c>
      <c r="N15" s="78">
        <f>'Type Data'!N53</f>
        <v>0.1349600971080471</v>
      </c>
      <c r="O15" s="77">
        <f>'Type Data'!O53</f>
        <v>11646071.994876862</v>
      </c>
      <c r="P15" s="76">
        <f>'Type Data'!P53</f>
        <v>-122343.40595190786</v>
      </c>
      <c r="Q15" s="78">
        <f>'Type Data'!Q53</f>
        <v>-1.0395911580695227E-2</v>
      </c>
    </row>
    <row r="16" spans="2:17" ht="15" thickBot="1">
      <c r="B16" s="360"/>
      <c r="C16" s="152" t="s">
        <v>70</v>
      </c>
      <c r="D16" s="144">
        <f>'Type Data'!D54</f>
        <v>470798.68683496118</v>
      </c>
      <c r="E16" s="138">
        <f>'Type Data'!E54</f>
        <v>40973.594889654079</v>
      </c>
      <c r="F16" s="140">
        <f>'Type Data'!F54</f>
        <v>9.5326205141294418E-2</v>
      </c>
      <c r="G16" s="141">
        <f>'Type Data'!G54</f>
        <v>0.30825994151009273</v>
      </c>
      <c r="H16" s="142">
        <f>'Type Data'!H54</f>
        <v>-8.7075958446929946E-3</v>
      </c>
      <c r="I16" s="180">
        <f>'Type Data'!I54</f>
        <v>3.1055876565167106</v>
      </c>
      <c r="J16" s="181">
        <f>'Type Data'!J54</f>
        <v>0.19680039908797697</v>
      </c>
      <c r="K16" s="140">
        <f>'Type Data'!K54</f>
        <v>6.7657199262465703E-2</v>
      </c>
      <c r="L16" s="143">
        <f>'Type Data'!L54</f>
        <v>1462106.5905389318</v>
      </c>
      <c r="M16" s="139">
        <f>'Type Data'!M54</f>
        <v>211836.84016528865</v>
      </c>
      <c r="N16" s="140">
        <f>'Type Data'!N54</f>
        <v>0.1694329084599393</v>
      </c>
      <c r="O16" s="144">
        <f>'Type Data'!O54</f>
        <v>1883194.7473398447</v>
      </c>
      <c r="P16" s="138">
        <f>'Type Data'!P54</f>
        <v>163894.37955861632</v>
      </c>
      <c r="Q16" s="140">
        <f>'Type Data'!Q54</f>
        <v>9.5326205141294418E-2</v>
      </c>
    </row>
    <row r="17" spans="2:17" ht="15" customHeight="1" thickBot="1">
      <c r="B17" s="94" t="s">
        <v>71</v>
      </c>
      <c r="C17" s="153" t="s">
        <v>72</v>
      </c>
      <c r="D17" s="137">
        <f>Granola!D15</f>
        <v>1502.1313358495008</v>
      </c>
      <c r="E17" s="131">
        <f>Granola!E15</f>
        <v>-174784.20590699528</v>
      </c>
      <c r="F17" s="133">
        <f>Granola!F15</f>
        <v>-0.99147902577509328</v>
      </c>
      <c r="G17" s="134">
        <f>Granola!G15</f>
        <v>9.8353485402087799E-4</v>
      </c>
      <c r="H17" s="135">
        <f>Granola!H15</f>
        <v>-0.12901596315636946</v>
      </c>
      <c r="I17" s="184">
        <f>Granola!I15</f>
        <v>7.6585853262790868</v>
      </c>
      <c r="J17" s="185">
        <f>Granola!J15</f>
        <v>3.9575596296037827</v>
      </c>
      <c r="K17" s="133">
        <f>Granola!K15</f>
        <v>1.0693142804058149</v>
      </c>
      <c r="L17" s="136">
        <f>Granola!L15</f>
        <v>11504.20100688099</v>
      </c>
      <c r="M17" s="132">
        <f>Granola!M15</f>
        <v>-640936.06310165627</v>
      </c>
      <c r="N17" s="133">
        <f>Granola!N15</f>
        <v>-0.98236742635343066</v>
      </c>
      <c r="O17" s="137">
        <f>Granola!O15</f>
        <v>2885.7737060785294</v>
      </c>
      <c r="P17" s="131">
        <f>Granola!P15</f>
        <v>-267674.65553966659</v>
      </c>
      <c r="Q17" s="133">
        <f>Granola!Q15</f>
        <v>-0.98933408808478263</v>
      </c>
    </row>
    <row r="18" spans="2:17">
      <c r="B18" s="356" t="s">
        <v>73</v>
      </c>
      <c r="C18" s="154" t="s">
        <v>14</v>
      </c>
      <c r="D18" s="125">
        <f>'NB vs PL'!D27</f>
        <v>119127631.98873906</v>
      </c>
      <c r="E18" s="117">
        <f>'NB vs PL'!E27</f>
        <v>13552781.178632557</v>
      </c>
      <c r="F18" s="121">
        <f>'NB vs PL'!F27</f>
        <v>0.12837130315257972</v>
      </c>
      <c r="G18" s="122">
        <f>'NB vs PL'!G27</f>
        <v>77.999956023576502</v>
      </c>
      <c r="H18" s="123">
        <f>'NB vs PL'!H27</f>
        <v>0.14549593045455822</v>
      </c>
      <c r="I18" s="186">
        <f>'NB vs PL'!I27</f>
        <v>2.7756113174647705</v>
      </c>
      <c r="J18" s="187">
        <f>'NB vs PL'!J27</f>
        <v>9.8318532835843797E-2</v>
      </c>
      <c r="K18" s="121">
        <f>'NB vs PL'!K27</f>
        <v>3.6723115753464659E-2</v>
      </c>
      <c r="L18" s="124">
        <f>'NB vs PL'!L27</f>
        <v>330652003.57072234</v>
      </c>
      <c r="M18" s="118">
        <f>'NB vs PL'!M27</f>
        <v>47997217.258548796</v>
      </c>
      <c r="N18" s="121">
        <f>'NB vs PL'!N27</f>
        <v>0.16980861313113954</v>
      </c>
      <c r="O18" s="125">
        <f>'NB vs PL'!O27</f>
        <v>94078405.622226417</v>
      </c>
      <c r="P18" s="117">
        <f>'NB vs PL'!P27</f>
        <v>8153315.4192855656</v>
      </c>
      <c r="Q18" s="121">
        <f>'NB vs PL'!Q27</f>
        <v>9.4888645447200382E-2</v>
      </c>
    </row>
    <row r="19" spans="2:17" ht="15" thickBot="1">
      <c r="B19" s="358"/>
      <c r="C19" s="155" t="s">
        <v>13</v>
      </c>
      <c r="D19" s="130">
        <f>'NB vs PL'!D28</f>
        <v>33600187.438150547</v>
      </c>
      <c r="E19" s="119">
        <f>'NB vs PL'!E28</f>
        <v>3569639.8114418164</v>
      </c>
      <c r="F19" s="126">
        <f>'NB vs PL'!F28</f>
        <v>0.11886695693378002</v>
      </c>
      <c r="G19" s="127">
        <f>'NB vs PL'!G28</f>
        <v>22.000043976425317</v>
      </c>
      <c r="H19" s="128">
        <f>'NB vs PL'!H28</f>
        <v>-0.14549593045541087</v>
      </c>
      <c r="I19" s="188">
        <f>'NB vs PL'!I28</f>
        <v>1.7976886879806391</v>
      </c>
      <c r="J19" s="189">
        <f>'NB vs PL'!J28</f>
        <v>0.12026889808909424</v>
      </c>
      <c r="K19" s="126">
        <f>'NB vs PL'!K28</f>
        <v>7.1698747572824531E-2</v>
      </c>
      <c r="L19" s="129">
        <f>'NB vs PL'!L28</f>
        <v>60402676.87159241</v>
      </c>
      <c r="M19" s="120">
        <f>'NB vs PL'!M28</f>
        <v>10028841.981270619</v>
      </c>
      <c r="N19" s="126">
        <f>'NB vs PL'!N28</f>
        <v>0.19908831644654945</v>
      </c>
      <c r="O19" s="130">
        <f>'NB vs PL'!O28</f>
        <v>17653498.745200157</v>
      </c>
      <c r="P19" s="119">
        <f>'NB vs PL'!P28</f>
        <v>1542038.0995536763</v>
      </c>
      <c r="Q19" s="126">
        <f>'NB vs PL'!Q28</f>
        <v>9.5710633161640399E-2</v>
      </c>
    </row>
    <row r="20" spans="2:17">
      <c r="B20" s="359" t="s">
        <v>56</v>
      </c>
      <c r="C20" s="150" t="s">
        <v>63</v>
      </c>
      <c r="D20" s="116">
        <f>Package!D51</f>
        <v>71696983.7316477</v>
      </c>
      <c r="E20" s="110">
        <f>Package!E51</f>
        <v>3549560.0398004949</v>
      </c>
      <c r="F20" s="112">
        <f>Package!F51</f>
        <v>5.2086489077724965E-2</v>
      </c>
      <c r="G20" s="113">
        <f>Package!G51</f>
        <v>46.944285592953335</v>
      </c>
      <c r="H20" s="114">
        <f>Package!H51</f>
        <v>-3.3099258745952511</v>
      </c>
      <c r="I20" s="182">
        <f>Package!I51</f>
        <v>2.6377268968546685</v>
      </c>
      <c r="J20" s="183">
        <f>Package!J51</f>
        <v>0.11684325344650004</v>
      </c>
      <c r="K20" s="112">
        <f>Package!K51</f>
        <v>4.6350117647052928E-2</v>
      </c>
      <c r="L20" s="115">
        <f>Package!L51</f>
        <v>189117062.41231874</v>
      </c>
      <c r="M20" s="111">
        <f>Package!M51</f>
        <v>17325336.687134802</v>
      </c>
      <c r="N20" s="112">
        <f>Package!N51</f>
        <v>0.1008508216213523</v>
      </c>
      <c r="O20" s="116">
        <f>Package!O51</f>
        <v>68768698.136461318</v>
      </c>
      <c r="P20" s="110">
        <f>Package!P51</f>
        <v>3142093.7749705315</v>
      </c>
      <c r="Q20" s="112">
        <f>Package!Q51</f>
        <v>4.7878353688131536E-2</v>
      </c>
    </row>
    <row r="21" spans="2:17">
      <c r="B21" s="357"/>
      <c r="C21" s="151" t="s">
        <v>64</v>
      </c>
      <c r="D21" s="77">
        <f>Package!D52</f>
        <v>46668473.746422805</v>
      </c>
      <c r="E21" s="76">
        <f>Package!E52</f>
        <v>8562675.7088537365</v>
      </c>
      <c r="F21" s="78">
        <f>Package!F52</f>
        <v>0.22470794865420921</v>
      </c>
      <c r="G21" s="95">
        <f>Package!G52</f>
        <v>30.556629382614737</v>
      </c>
      <c r="H21" s="81">
        <f>Package!H52</f>
        <v>2.4561271335650581</v>
      </c>
      <c r="I21" s="178">
        <f>Package!I52</f>
        <v>2.2250814815340973</v>
      </c>
      <c r="J21" s="179">
        <f>Package!J52</f>
        <v>0.1074699339065841</v>
      </c>
      <c r="K21" s="78">
        <f>Package!K52</f>
        <v>5.0750542056209075E-2</v>
      </c>
      <c r="L21" s="79">
        <f>Package!L52</f>
        <v>103841156.70462558</v>
      </c>
      <c r="M21" s="80">
        <f>Package!M52</f>
        <v>23147878.748707488</v>
      </c>
      <c r="N21" s="78">
        <f>Package!N52</f>
        <v>0.28686254090895819</v>
      </c>
      <c r="O21" s="77">
        <f>Package!O52</f>
        <v>20710430.38323462</v>
      </c>
      <c r="P21" s="76">
        <f>Package!P52</f>
        <v>3627579.7788226604</v>
      </c>
      <c r="Q21" s="78">
        <f>Package!Q52</f>
        <v>0.21235213389302671</v>
      </c>
    </row>
    <row r="22" spans="2:17">
      <c r="B22" s="357"/>
      <c r="C22" s="151" t="s">
        <v>65</v>
      </c>
      <c r="D22" s="77">
        <f>Package!D53</f>
        <v>6151226.1089313626</v>
      </c>
      <c r="E22" s="76">
        <f>Package!E53</f>
        <v>-258384.3526409613</v>
      </c>
      <c r="F22" s="78">
        <f>Package!F53</f>
        <v>-4.0312021173526627E-2</v>
      </c>
      <c r="G22" s="95">
        <f>Package!G53</f>
        <v>4.0275741066780961</v>
      </c>
      <c r="H22" s="81">
        <f>Package!H53</f>
        <v>-0.69908909070118685</v>
      </c>
      <c r="I22" s="178">
        <f>Package!I53</f>
        <v>2.1941944511882423</v>
      </c>
      <c r="J22" s="179">
        <f>Package!J53</f>
        <v>-7.1373189523315617E-2</v>
      </c>
      <c r="K22" s="78">
        <f>Package!K53</f>
        <v>-3.1503446748073739E-2</v>
      </c>
      <c r="L22" s="79">
        <f>Package!L53</f>
        <v>13496986.196221437</v>
      </c>
      <c r="M22" s="80">
        <f>Package!M53</f>
        <v>-1024419.8550830912</v>
      </c>
      <c r="N22" s="78">
        <f>Package!N53</f>
        <v>-7.054550030925294E-2</v>
      </c>
      <c r="O22" s="77">
        <f>Package!O53</f>
        <v>2987582.236579299</v>
      </c>
      <c r="P22" s="76">
        <f>Package!P53</f>
        <v>-67861.861937682144</v>
      </c>
      <c r="Q22" s="78">
        <f>Package!Q53</f>
        <v>-2.2210146790320993E-2</v>
      </c>
    </row>
    <row r="23" spans="2:17" ht="15" thickBot="1">
      <c r="B23" s="360"/>
      <c r="C23" s="152" t="s">
        <v>66</v>
      </c>
      <c r="D23" s="144">
        <f>Package!D54</f>
        <v>24817243.009994142</v>
      </c>
      <c r="E23" s="138">
        <f>Package!E54</f>
        <v>4497647.6346373223</v>
      </c>
      <c r="F23" s="140">
        <f>Package!F54</f>
        <v>0.22134533446920776</v>
      </c>
      <c r="G23" s="141">
        <f>Package!G54</f>
        <v>16.249327138383311</v>
      </c>
      <c r="H23" s="142">
        <f>Package!H54</f>
        <v>1.264971346069359</v>
      </c>
      <c r="I23" s="180">
        <f>Package!I54</f>
        <v>2.7252349499135384</v>
      </c>
      <c r="J23" s="181">
        <f>Package!J54</f>
        <v>0.11276462921521846</v>
      </c>
      <c r="K23" s="140">
        <f>Package!K54</f>
        <v>4.3163984800821079E-2</v>
      </c>
      <c r="L23" s="143">
        <f>Package!L54</f>
        <v>67632818.011333495</v>
      </c>
      <c r="M23" s="139">
        <f>Package!M54</f>
        <v>14548478.164614968</v>
      </c>
      <c r="N23" s="140">
        <f>Package!N54</f>
        <v>0.27406346592279041</v>
      </c>
      <c r="O23" s="144">
        <f>Package!O54</f>
        <v>15841551.496857226</v>
      </c>
      <c r="P23" s="138">
        <f>Package!P54</f>
        <v>2617740.9364690203</v>
      </c>
      <c r="Q23" s="140">
        <f>Package!Q54</f>
        <v>0.19795662713971701</v>
      </c>
    </row>
    <row r="24" spans="2:17">
      <c r="B24" s="356" t="s">
        <v>74</v>
      </c>
      <c r="C24" s="156" t="s">
        <v>75</v>
      </c>
      <c r="D24" s="116">
        <f>Flavor!D159</f>
        <v>10699146.611227985</v>
      </c>
      <c r="E24" s="110">
        <f>Flavor!E159</f>
        <v>299997.35942241549</v>
      </c>
      <c r="F24" s="112">
        <f>Flavor!F159</f>
        <v>2.884825981032323E-2</v>
      </c>
      <c r="G24" s="113">
        <f>Flavor!G159</f>
        <v>7.0053685382117603</v>
      </c>
      <c r="H24" s="114">
        <f>Flavor!H159</f>
        <v>-0.6633152838790588</v>
      </c>
      <c r="I24" s="182">
        <f>Flavor!I159</f>
        <v>2.6886587265673678</v>
      </c>
      <c r="J24" s="183">
        <f>Flavor!J159</f>
        <v>9.8718611112971644E-2</v>
      </c>
      <c r="K24" s="112">
        <f>Flavor!K159</f>
        <v>3.8116175167104895E-2</v>
      </c>
      <c r="L24" s="115">
        <f>Flavor!L159</f>
        <v>28766353.903101802</v>
      </c>
      <c r="M24" s="111">
        <f>Flavor!M159</f>
        <v>1833180.089252986</v>
      </c>
      <c r="N24" s="112">
        <f>Flavor!N159</f>
        <v>6.806402030162445E-2</v>
      </c>
      <c r="O24" s="116">
        <f>Flavor!O159</f>
        <v>10054351.274794817</v>
      </c>
      <c r="P24" s="110">
        <f>Flavor!P159</f>
        <v>-17076.657709131017</v>
      </c>
      <c r="Q24" s="112">
        <f>Flavor!Q159</f>
        <v>-1.695554773719702E-3</v>
      </c>
    </row>
    <row r="25" spans="2:17">
      <c r="B25" s="357"/>
      <c r="C25" s="151" t="s">
        <v>76</v>
      </c>
      <c r="D25" s="77">
        <f>Flavor!D160</f>
        <v>29081773.680637155</v>
      </c>
      <c r="E25" s="76">
        <f>Flavor!E160</f>
        <v>-2007690.0850865841</v>
      </c>
      <c r="F25" s="78">
        <f>Flavor!F160</f>
        <v>-6.4577829332008951E-2</v>
      </c>
      <c r="G25" s="95">
        <f>Flavor!G160</f>
        <v>19.041569368152398</v>
      </c>
      <c r="H25" s="81">
        <f>Flavor!H160</f>
        <v>-3.8848510576616739</v>
      </c>
      <c r="I25" s="178">
        <f>Flavor!I160</f>
        <v>2.3032068837992252</v>
      </c>
      <c r="J25" s="179">
        <f>Flavor!J160</f>
        <v>7.0105680566011408E-2</v>
      </c>
      <c r="K25" s="78">
        <f>Flavor!K160</f>
        <v>3.1393866280895973E-2</v>
      </c>
      <c r="L25" s="79">
        <f>Flavor!L160</f>
        <v>66981341.334334627</v>
      </c>
      <c r="M25" s="80">
        <f>Flavor!M160</f>
        <v>-2444577.6087784618</v>
      </c>
      <c r="N25" s="78">
        <f>Flavor!N160</f>
        <v>-3.5211310789872649E-2</v>
      </c>
      <c r="O25" s="77">
        <f>Flavor!O160</f>
        <v>16671215.165915966</v>
      </c>
      <c r="P25" s="76">
        <f>Flavor!P160</f>
        <v>507925.18321452104</v>
      </c>
      <c r="Q25" s="78">
        <f>Flavor!Q160</f>
        <v>3.1424616136821244E-2</v>
      </c>
    </row>
    <row r="26" spans="2:17">
      <c r="B26" s="357"/>
      <c r="C26" s="151" t="s">
        <v>77</v>
      </c>
      <c r="D26" s="77">
        <f>Flavor!D161</f>
        <v>19952729.573958796</v>
      </c>
      <c r="E26" s="76">
        <f>Flavor!E161</f>
        <v>2194106.550745368</v>
      </c>
      <c r="F26" s="78">
        <f>Flavor!F161</f>
        <v>0.12355161477763853</v>
      </c>
      <c r="G26" s="95">
        <f>Flavor!G161</f>
        <v>13.064240456540073</v>
      </c>
      <c r="H26" s="81">
        <f>Flavor!H161</f>
        <v>-3.1567843074528312E-2</v>
      </c>
      <c r="I26" s="178">
        <f>Flavor!I161</f>
        <v>2.628139921415702</v>
      </c>
      <c r="J26" s="179">
        <f>Flavor!J161</f>
        <v>0.10487412076680691</v>
      </c>
      <c r="K26" s="78">
        <f>Flavor!K161</f>
        <v>4.1562851103453702E-2</v>
      </c>
      <c r="L26" s="79">
        <f>Flavor!L161</f>
        <v>52438565.134532824</v>
      </c>
      <c r="M26" s="80">
        <f>Flavor!M161</f>
        <v>7628838.993442297</v>
      </c>
      <c r="N26" s="78">
        <f>Flavor!N161</f>
        <v>0.17024962324968665</v>
      </c>
      <c r="O26" s="77">
        <f>Flavor!O161</f>
        <v>14692945.534290612</v>
      </c>
      <c r="P26" s="76">
        <f>Flavor!P161</f>
        <v>1324162.6317529827</v>
      </c>
      <c r="Q26" s="78">
        <f>Flavor!Q161</f>
        <v>9.9048854439968012E-2</v>
      </c>
    </row>
    <row r="27" spans="2:17">
      <c r="B27" s="357"/>
      <c r="C27" s="151" t="s">
        <v>78</v>
      </c>
      <c r="D27" s="77">
        <f>Flavor!D162</f>
        <v>2652326.2177082035</v>
      </c>
      <c r="E27" s="76">
        <f>Flavor!E162</f>
        <v>-598312.82151013426</v>
      </c>
      <c r="F27" s="78">
        <f>Flavor!F162</f>
        <v>-0.18406006151147655</v>
      </c>
      <c r="G27" s="95">
        <f>Flavor!G162</f>
        <v>1.7366359499278494</v>
      </c>
      <c r="H27" s="81">
        <f>Flavor!H162</f>
        <v>-0.66049504683924898</v>
      </c>
      <c r="I27" s="178">
        <f>Flavor!I162</f>
        <v>2.5000862103529409</v>
      </c>
      <c r="J27" s="179">
        <f>Flavor!J162</f>
        <v>0.33366123239465439</v>
      </c>
      <c r="K27" s="78">
        <f>Flavor!K162</f>
        <v>0.15401467200083163</v>
      </c>
      <c r="L27" s="79">
        <f>Flavor!L162</f>
        <v>6631044.202249852</v>
      </c>
      <c r="M27" s="80">
        <f>Flavor!M162</f>
        <v>-411221.40663908143</v>
      </c>
      <c r="N27" s="78">
        <f>Flavor!N162</f>
        <v>-5.8393339512787891E-2</v>
      </c>
      <c r="O27" s="77">
        <f>Flavor!O162</f>
        <v>1955011.0353040695</v>
      </c>
      <c r="P27" s="76">
        <f>Flavor!P162</f>
        <v>101744.35275789909</v>
      </c>
      <c r="Q27" s="78">
        <f>Flavor!Q162</f>
        <v>5.4900006413601696E-2</v>
      </c>
    </row>
    <row r="28" spans="2:17">
      <c r="B28" s="357"/>
      <c r="C28" s="151" t="s">
        <v>79</v>
      </c>
      <c r="D28" s="77">
        <f>Flavor!D163</f>
        <v>29069220.573852811</v>
      </c>
      <c r="E28" s="76">
        <f>Flavor!E163</f>
        <v>5903753.8603553213</v>
      </c>
      <c r="F28" s="78">
        <f>Flavor!F163</f>
        <v>0.25485149655609857</v>
      </c>
      <c r="G28" s="95">
        <f>Flavor!G163</f>
        <v>19.033350101465132</v>
      </c>
      <c r="H28" s="81">
        <f>Flavor!H163</f>
        <v>1.9503526835622154</v>
      </c>
      <c r="I28" s="178">
        <f>Flavor!I163</f>
        <v>2.3586983768862577</v>
      </c>
      <c r="J28" s="179">
        <f>Flavor!J163</f>
        <v>9.2028146823229129E-2</v>
      </c>
      <c r="K28" s="78">
        <f>Flavor!K163</f>
        <v>4.0600589182604709E-2</v>
      </c>
      <c r="L28" s="79">
        <f>Flavor!L163</f>
        <v>68565523.384895235</v>
      </c>
      <c r="M28" s="80">
        <f>Flavor!M163</f>
        <v>16057049.619894452</v>
      </c>
      <c r="N28" s="78">
        <f>Flavor!N163</f>
        <v>0.30579920665294952</v>
      </c>
      <c r="O28" s="77">
        <f>Flavor!O163</f>
        <v>14455671.947540462</v>
      </c>
      <c r="P28" s="76">
        <f>Flavor!P163</f>
        <v>2663176.1984569244</v>
      </c>
      <c r="Q28" s="78">
        <f>Flavor!Q163</f>
        <v>0.22583651969210122</v>
      </c>
    </row>
    <row r="29" spans="2:17">
      <c r="B29" s="357"/>
      <c r="C29" s="151" t="s">
        <v>80</v>
      </c>
      <c r="D29" s="77">
        <f>Flavor!D164</f>
        <v>3752730.5725186728</v>
      </c>
      <c r="E29" s="76">
        <f>Flavor!E164</f>
        <v>147294.22439568443</v>
      </c>
      <c r="F29" s="78">
        <f>Flavor!F164</f>
        <v>4.0853369793192075E-2</v>
      </c>
      <c r="G29" s="95">
        <f>Flavor!G164</f>
        <v>2.4571362222029025</v>
      </c>
      <c r="H29" s="81">
        <f>Flavor!H164</f>
        <v>-0.20163429112811526</v>
      </c>
      <c r="I29" s="178">
        <f>Flavor!I164</f>
        <v>2.6989084466911319</v>
      </c>
      <c r="J29" s="179">
        <f>Flavor!J164</f>
        <v>0.19054239253240635</v>
      </c>
      <c r="K29" s="78">
        <f>Flavor!K164</f>
        <v>7.5962753608668124E-2</v>
      </c>
      <c r="L29" s="79">
        <f>Flavor!L164</f>
        <v>10128276.240326693</v>
      </c>
      <c r="M29" s="80">
        <f>Flavor!M164</f>
        <v>1084522.0942649879</v>
      </c>
      <c r="N29" s="78">
        <f>Flavor!N164</f>
        <v>0.11991945786554425</v>
      </c>
      <c r="O29" s="77">
        <f>Flavor!O164</f>
        <v>5313520.1949962378</v>
      </c>
      <c r="P29" s="76">
        <f>Flavor!P164</f>
        <v>270746.81853529252</v>
      </c>
      <c r="Q29" s="78">
        <f>Flavor!Q164</f>
        <v>5.3690062654630853E-2</v>
      </c>
    </row>
    <row r="30" spans="2:17">
      <c r="B30" s="357"/>
      <c r="C30" s="151" t="s">
        <v>81</v>
      </c>
      <c r="D30" s="77">
        <f>Flavor!D165</f>
        <v>350491.28086305334</v>
      </c>
      <c r="E30" s="76">
        <f>Flavor!E165</f>
        <v>125726.31854554306</v>
      </c>
      <c r="F30" s="78">
        <f>Flavor!F165</f>
        <v>0.55936796042053027</v>
      </c>
      <c r="G30" s="95">
        <f>Flavor!G165</f>
        <v>0.22948751719122093</v>
      </c>
      <c r="H30" s="81">
        <f>Flavor!H165</f>
        <v>6.3738243999678673E-2</v>
      </c>
      <c r="I30" s="178">
        <f>Flavor!I165</f>
        <v>3.7118613103241143</v>
      </c>
      <c r="J30" s="179">
        <f>Flavor!J165</f>
        <v>0.44001588692331817</v>
      </c>
      <c r="K30" s="78">
        <f>Flavor!K165</f>
        <v>0.13448553644259889</v>
      </c>
      <c r="L30" s="79">
        <f>Flavor!L165</f>
        <v>1300975.0250415104</v>
      </c>
      <c r="M30" s="80">
        <f>Flavor!M165</f>
        <v>565578.81174211192</v>
      </c>
      <c r="N30" s="78">
        <f>Flavor!N165</f>
        <v>0.76908039708908649</v>
      </c>
      <c r="O30" s="77">
        <f>Flavor!O165</f>
        <v>680691.48888528347</v>
      </c>
      <c r="P30" s="76">
        <f>Flavor!P165</f>
        <v>230447.43345758482</v>
      </c>
      <c r="Q30" s="78">
        <f>Flavor!Q165</f>
        <v>0.51182782022224982</v>
      </c>
    </row>
    <row r="31" spans="2:17">
      <c r="B31" s="357"/>
      <c r="C31" s="151" t="s">
        <v>82</v>
      </c>
      <c r="D31" s="77">
        <f>Flavor!D166</f>
        <v>1822641.0755653286</v>
      </c>
      <c r="E31" s="76">
        <f>Flavor!E166</f>
        <v>-79479.91030986188</v>
      </c>
      <c r="F31" s="78">
        <f>Flavor!F166</f>
        <v>-4.1784886923631803E-2</v>
      </c>
      <c r="G31" s="95">
        <f>Flavor!G166</f>
        <v>1.1933916704925243</v>
      </c>
      <c r="H31" s="81">
        <f>Flavor!H166</f>
        <v>-0.20929657628957288</v>
      </c>
      <c r="I31" s="178">
        <f>Flavor!I166</f>
        <v>2.8355652452825422</v>
      </c>
      <c r="J31" s="179">
        <f>Flavor!J166</f>
        <v>0.16783267112777267</v>
      </c>
      <c r="K31" s="78">
        <f>Flavor!K166</f>
        <v>6.2912104741588606E-2</v>
      </c>
      <c r="L31" s="79">
        <f>Flavor!L166</f>
        <v>5168217.6884974372</v>
      </c>
      <c r="M31" s="80">
        <f>Flavor!M166</f>
        <v>93867.57449480705</v>
      </c>
      <c r="N31" s="78">
        <f>Flavor!N166</f>
        <v>1.8498442635201739E-2</v>
      </c>
      <c r="O31" s="77">
        <f>Flavor!O166</f>
        <v>2710006.2999317646</v>
      </c>
      <c r="P31" s="76">
        <f>Flavor!P166</f>
        <v>66687.38216370903</v>
      </c>
      <c r="Q31" s="78">
        <f>Flavor!Q166</f>
        <v>2.5228655428387727E-2</v>
      </c>
    </row>
    <row r="32" spans="2:17">
      <c r="B32" s="357"/>
      <c r="C32" s="151" t="s">
        <v>83</v>
      </c>
      <c r="D32" s="77">
        <f>Flavor!D167</f>
        <v>837346.98649242567</v>
      </c>
      <c r="E32" s="76">
        <f>Flavor!E167</f>
        <v>-172494.52875439962</v>
      </c>
      <c r="F32" s="78">
        <f>Flavor!F167</f>
        <v>-0.17081346543000714</v>
      </c>
      <c r="G32" s="95">
        <f>Flavor!G167</f>
        <v>0.54826094527806546</v>
      </c>
      <c r="H32" s="81">
        <f>Flavor!H167</f>
        <v>-0.19643028891154057</v>
      </c>
      <c r="I32" s="178">
        <f>Flavor!I167</f>
        <v>2.2877335915050829</v>
      </c>
      <c r="J32" s="179">
        <f>Flavor!J167</f>
        <v>-8.9581701127739333E-2</v>
      </c>
      <c r="K32" s="78">
        <f>Flavor!K167</f>
        <v>-3.7681876444974893E-2</v>
      </c>
      <c r="L32" s="79">
        <f>Flavor!L167</f>
        <v>1915626.8287442753</v>
      </c>
      <c r="M32" s="80">
        <f>Flavor!M167</f>
        <v>-485084.84858750389</v>
      </c>
      <c r="N32" s="78">
        <f>Flavor!N167</f>
        <v>-0.20205876997551048</v>
      </c>
      <c r="O32" s="77">
        <f>Flavor!O167</f>
        <v>356673.11588656902</v>
      </c>
      <c r="P32" s="76">
        <f>Flavor!P167</f>
        <v>-84038.537198461359</v>
      </c>
      <c r="Q32" s="78">
        <f>Flavor!Q167</f>
        <v>-0.19068825752662152</v>
      </c>
    </row>
    <row r="33" spans="2:17">
      <c r="B33" s="357"/>
      <c r="C33" s="151" t="s">
        <v>84</v>
      </c>
      <c r="D33" s="77">
        <f>Flavor!D168</f>
        <v>415160.73663972493</v>
      </c>
      <c r="E33" s="76">
        <f>Flavor!E168</f>
        <v>59747.907069181267</v>
      </c>
      <c r="F33" s="78">
        <f>Flavor!F168</f>
        <v>0.16810847020175529</v>
      </c>
      <c r="G33" s="95">
        <f>Flavor!G168</f>
        <v>0.27183046166547886</v>
      </c>
      <c r="H33" s="81">
        <f>Flavor!H168</f>
        <v>9.7370393773121844E-3</v>
      </c>
      <c r="I33" s="178">
        <f>Flavor!I168</f>
        <v>3.5471575569142009</v>
      </c>
      <c r="J33" s="179">
        <f>Flavor!J168</f>
        <v>-5.8032454538330391E-3</v>
      </c>
      <c r="K33" s="78">
        <f>Flavor!K168</f>
        <v>-1.6333547642758117E-3</v>
      </c>
      <c r="L33" s="79">
        <f>Flavor!L168</f>
        <v>1472640.5443056666</v>
      </c>
      <c r="M33" s="80">
        <f>Flavor!M168</f>
        <v>209872.69218281447</v>
      </c>
      <c r="N33" s="78">
        <f>Flavor!N168</f>
        <v>0.16620053466676024</v>
      </c>
      <c r="O33" s="77">
        <f>Flavor!O168</f>
        <v>951614.62823951244</v>
      </c>
      <c r="P33" s="76">
        <f>Flavor!P168</f>
        <v>84905.239128331421</v>
      </c>
      <c r="Q33" s="78">
        <f>Flavor!Q168</f>
        <v>9.7962754523061732E-2</v>
      </c>
    </row>
    <row r="34" spans="2:17">
      <c r="B34" s="357"/>
      <c r="C34" s="151" t="s">
        <v>85</v>
      </c>
      <c r="D34" s="77">
        <f>Flavor!D169</f>
        <v>191580.64373618583</v>
      </c>
      <c r="E34" s="76">
        <f>Flavor!E169</f>
        <v>17419.990572111361</v>
      </c>
      <c r="F34" s="78">
        <f>Flavor!F169</f>
        <v>0.10002253813150445</v>
      </c>
      <c r="G34" s="95">
        <f>Flavor!G169</f>
        <v>0.12543925818825608</v>
      </c>
      <c r="H34" s="81">
        <f>Flavor!H169</f>
        <v>-2.992688601258009E-3</v>
      </c>
      <c r="I34" s="178">
        <f>Flavor!I169</f>
        <v>2.981667111601991</v>
      </c>
      <c r="J34" s="179">
        <f>Flavor!J169</f>
        <v>0.1118073220742537</v>
      </c>
      <c r="K34" s="78">
        <f>Flavor!K169</f>
        <v>3.895915838196843E-2</v>
      </c>
      <c r="L34" s="79">
        <f>Flavor!L169</f>
        <v>571229.70464772324</v>
      </c>
      <c r="M34" s="80">
        <f>Flavor!M169</f>
        <v>71413.049214259197</v>
      </c>
      <c r="N34" s="78">
        <f>Flavor!N169</f>
        <v>0.1428784904183045</v>
      </c>
      <c r="O34" s="77">
        <f>Flavor!O169</f>
        <v>341737.26605343819</v>
      </c>
      <c r="P34" s="76">
        <f>Flavor!P169</f>
        <v>62087.109013905749</v>
      </c>
      <c r="Q34" s="78">
        <f>Flavor!Q169</f>
        <v>0.22201707187001105</v>
      </c>
    </row>
    <row r="35" spans="2:17">
      <c r="B35" s="357"/>
      <c r="C35" s="151" t="s">
        <v>86</v>
      </c>
      <c r="D35" s="77">
        <f>Flavor!D170</f>
        <v>1003269.7972523281</v>
      </c>
      <c r="E35" s="76">
        <f>Flavor!E170</f>
        <v>-79633.874096125131</v>
      </c>
      <c r="F35" s="78">
        <f>Flavor!F170</f>
        <v>-7.3537357202754186E-2</v>
      </c>
      <c r="G35" s="95">
        <f>Flavor!G170</f>
        <v>0.65690049201063205</v>
      </c>
      <c r="H35" s="81">
        <f>Flavor!H170</f>
        <v>-0.14166924328870156</v>
      </c>
      <c r="I35" s="178">
        <f>Flavor!I170</f>
        <v>2.6349640978616322</v>
      </c>
      <c r="J35" s="179">
        <f>Flavor!J170</f>
        <v>0.29192707232154458</v>
      </c>
      <c r="K35" s="78">
        <f>Flavor!K170</f>
        <v>0.12459345248897771</v>
      </c>
      <c r="L35" s="79">
        <f>Flavor!L170</f>
        <v>2643579.8962288033</v>
      </c>
      <c r="M35" s="80">
        <f>Flavor!M170</f>
        <v>106296.49916608259</v>
      </c>
      <c r="N35" s="78">
        <f>Flavor!N170</f>
        <v>4.1893822065417072E-2</v>
      </c>
      <c r="O35" s="77">
        <f>Flavor!O170</f>
        <v>925513.74464559555</v>
      </c>
      <c r="P35" s="76">
        <f>Flavor!P170</f>
        <v>-50256.864879654255</v>
      </c>
      <c r="Q35" s="78">
        <f>Flavor!Q170</f>
        <v>-5.1504794660812918E-2</v>
      </c>
    </row>
    <row r="36" spans="2:17" ht="15" thickBot="1">
      <c r="B36" s="358"/>
      <c r="C36" s="157" t="s">
        <v>87</v>
      </c>
      <c r="D36" s="144">
        <f>Flavor!D171</f>
        <v>532701.8265461924</v>
      </c>
      <c r="E36" s="138">
        <f>Flavor!E171</f>
        <v>133609.11689893238</v>
      </c>
      <c r="F36" s="140">
        <f>Flavor!F171</f>
        <v>0.33478215379334647</v>
      </c>
      <c r="G36" s="141">
        <f>Flavor!G171</f>
        <v>0.34879161409176385</v>
      </c>
      <c r="H36" s="142">
        <f>Flavor!H171</f>
        <v>5.4487173230417019E-2</v>
      </c>
      <c r="I36" s="180">
        <f>Flavor!I171</f>
        <v>2.976677923460382</v>
      </c>
      <c r="J36" s="181">
        <f>Flavor!J171</f>
        <v>0.69698400638432689</v>
      </c>
      <c r="K36" s="140">
        <f>Flavor!K171</f>
        <v>0.30573578372235227</v>
      </c>
      <c r="L36" s="143">
        <f>Flavor!L171</f>
        <v>1585681.7668670726</v>
      </c>
      <c r="M36" s="139">
        <f>Flavor!M171</f>
        <v>675872.54433481372</v>
      </c>
      <c r="N36" s="140">
        <f>Flavor!N171</f>
        <v>0.74287282168196478</v>
      </c>
      <c r="O36" s="144">
        <f>Flavor!O171</f>
        <v>1178850.9449874759</v>
      </c>
      <c r="P36" s="138">
        <f>Flavor!P171</f>
        <v>198686.12117428612</v>
      </c>
      <c r="Q36" s="140">
        <f>Flavor!Q171</f>
        <v>0.20270684720282703</v>
      </c>
    </row>
    <row r="37" spans="2:17">
      <c r="B37" s="359" t="s">
        <v>88</v>
      </c>
      <c r="C37" s="221" t="s">
        <v>137</v>
      </c>
      <c r="D37" s="116">
        <f>Fat!D51</f>
        <v>36938919.303710885</v>
      </c>
      <c r="E37" s="110">
        <f>Fat!E51</f>
        <v>6863280.8838756457</v>
      </c>
      <c r="F37" s="112">
        <f>Fat!F51</f>
        <v>0.22820067152254467</v>
      </c>
      <c r="G37" s="113">
        <f>Fat!G51</f>
        <v>24.186110587006823</v>
      </c>
      <c r="H37" s="114">
        <f>Fat!H51</f>
        <v>2.0073192066255388</v>
      </c>
      <c r="I37" s="182">
        <f>Fat!I51</f>
        <v>2.7709645276860853</v>
      </c>
      <c r="J37" s="183">
        <f>Fat!J51</f>
        <v>9.8436705884290987E-2</v>
      </c>
      <c r="K37" s="112">
        <f>Fat!K51</f>
        <v>3.6832808654514153E-2</v>
      </c>
      <c r="L37" s="115">
        <f>Fat!L51</f>
        <v>102356435.08164164</v>
      </c>
      <c r="M37" s="111">
        <f>Fat!M51</f>
        <v>21978454.646181017</v>
      </c>
      <c r="N37" s="112">
        <f>Fat!N51</f>
        <v>0.2734387518460803</v>
      </c>
      <c r="O37" s="116">
        <f>Fat!O51</f>
        <v>27100644.793835223</v>
      </c>
      <c r="P37" s="110">
        <f>Fat!P51</f>
        <v>5583376.3916900307</v>
      </c>
      <c r="Q37" s="112">
        <f>Fat!Q51</f>
        <v>0.25948351283908272</v>
      </c>
    </row>
    <row r="38" spans="2:17">
      <c r="B38" s="357"/>
      <c r="C38" s="222" t="s">
        <v>90</v>
      </c>
      <c r="D38" s="77">
        <f>Fat!D52</f>
        <v>1974710.4729146597</v>
      </c>
      <c r="E38" s="76">
        <f>Fat!E52</f>
        <v>365344.5580950873</v>
      </c>
      <c r="F38" s="78">
        <f>Fat!F52</f>
        <v>0.22701149237154464</v>
      </c>
      <c r="G38" s="95">
        <f>Fat!G52</f>
        <v>1.2929605623420735</v>
      </c>
      <c r="H38" s="81">
        <f>Fat!H52</f>
        <v>0.10615979085988636</v>
      </c>
      <c r="I38" s="178">
        <f>Fat!I52</f>
        <v>3.2326269611485974</v>
      </c>
      <c r="J38" s="179">
        <f>Fat!J52</f>
        <v>0.17711601431881796</v>
      </c>
      <c r="K38" s="78">
        <f>Fat!K52</f>
        <v>5.7966087309418164E-2</v>
      </c>
      <c r="L38" s="79">
        <f>Fat!L52</f>
        <v>6383502.3152064262</v>
      </c>
      <c r="M38" s="80">
        <f>Fat!M52</f>
        <v>1466067.1450205008</v>
      </c>
      <c r="N38" s="78">
        <f>Fat!N52</f>
        <v>0.29813654766801317</v>
      </c>
      <c r="O38" s="77">
        <f>Fat!O52</f>
        <v>1812389.6534934044</v>
      </c>
      <c r="P38" s="76">
        <f>Fat!P52</f>
        <v>390782.05001958553</v>
      </c>
      <c r="Q38" s="78">
        <f>Fat!Q52</f>
        <v>0.27488742256630905</v>
      </c>
    </row>
    <row r="39" spans="2:17">
      <c r="B39" s="357"/>
      <c r="C39" s="222" t="s">
        <v>53</v>
      </c>
      <c r="D39" s="77">
        <f>Fat!D53</f>
        <v>56127428.417605035</v>
      </c>
      <c r="E39" s="76">
        <f>Fat!E53</f>
        <v>3739254.769013837</v>
      </c>
      <c r="F39" s="78">
        <f>Fat!F53</f>
        <v>7.1375932936619785E-2</v>
      </c>
      <c r="G39" s="95">
        <f>Fat!G53</f>
        <v>36.749970390609931</v>
      </c>
      <c r="H39" s="81">
        <f>Fat!H53</f>
        <v>-1.8828379285977235</v>
      </c>
      <c r="I39" s="178">
        <f>Fat!I53</f>
        <v>2.4327324827469914</v>
      </c>
      <c r="J39" s="179">
        <f>Fat!J53</f>
        <v>9.2120985446853876E-2</v>
      </c>
      <c r="K39" s="78">
        <f>Fat!K53</f>
        <v>3.9357657412652264E-2</v>
      </c>
      <c r="L39" s="79">
        <f>Fat!L53</f>
        <v>136543018.28456435</v>
      </c>
      <c r="M39" s="80">
        <f>Fat!M53</f>
        <v>13922656.720115691</v>
      </c>
      <c r="N39" s="78">
        <f>Fat!N53</f>
        <v>0.11354277986530004</v>
      </c>
      <c r="O39" s="77">
        <f>Fat!O53</f>
        <v>39927644.696708024</v>
      </c>
      <c r="P39" s="76">
        <f>Fat!P53</f>
        <v>588791.29075351357</v>
      </c>
      <c r="Q39" s="78">
        <f>Fat!Q53</f>
        <v>1.4967169598908325E-2</v>
      </c>
    </row>
    <row r="40" spans="2:17" ht="15" thickBot="1">
      <c r="B40" s="360"/>
      <c r="C40" s="223" t="s">
        <v>15</v>
      </c>
      <c r="D40" s="109">
        <f>Fat!D54</f>
        <v>57632079.952996865</v>
      </c>
      <c r="E40" s="103">
        <f>Fat!E54</f>
        <v>6181532.1477679387</v>
      </c>
      <c r="F40" s="105">
        <f>Fat!F54</f>
        <v>0.12014511820493598</v>
      </c>
      <c r="G40" s="106">
        <f>Fat!G54</f>
        <v>37.73515536937677</v>
      </c>
      <c r="H40" s="107">
        <f>Fat!H54</f>
        <v>-0.20621599070482688</v>
      </c>
      <c r="I40" s="190">
        <f>Fat!I54</f>
        <v>2.5239821344788784</v>
      </c>
      <c r="J40" s="191">
        <f>Fat!J54</f>
        <v>0.1016138603624861</v>
      </c>
      <c r="K40" s="105">
        <f>Fat!K54</f>
        <v>4.1948146963554415E-2</v>
      </c>
      <c r="L40" s="108">
        <f>Fat!L54</f>
        <v>145462340.17422241</v>
      </c>
      <c r="M40" s="104">
        <f>Fat!M54</f>
        <v>20830165.484927073</v>
      </c>
      <c r="N40" s="105">
        <f>Fat!N54</f>
        <v>0.16713313024390464</v>
      </c>
      <c r="O40" s="109">
        <f>Fat!O54</f>
        <v>42835560.572308242</v>
      </c>
      <c r="P40" s="103">
        <f>Fat!P54</f>
        <v>3220314.3834866509</v>
      </c>
      <c r="Q40" s="105">
        <f>Fat!Q54</f>
        <v>8.1289773339723467E-2</v>
      </c>
    </row>
    <row r="41" spans="2:17" hidden="1">
      <c r="B41" s="356" t="s">
        <v>91</v>
      </c>
      <c r="C41" s="154" t="s">
        <v>92</v>
      </c>
      <c r="D41" s="125">
        <f>Organic!D15</f>
        <v>13731707.436979283</v>
      </c>
      <c r="E41" s="117">
        <f>Organic!E15</f>
        <v>1791098.4735712279</v>
      </c>
      <c r="F41" s="121">
        <f>Organic!F15</f>
        <v>0.15000059704325311</v>
      </c>
      <c r="G41" s="122">
        <f>Organic!G15</f>
        <v>8.9909667331778209</v>
      </c>
      <c r="H41" s="123">
        <f>Organic!H15</f>
        <v>0.185558466948617</v>
      </c>
      <c r="I41" s="186">
        <f>Organic!I15</f>
        <v>2.7963994748284509</v>
      </c>
      <c r="J41" s="187">
        <f>Organic!J15</f>
        <v>0.22765108631254538</v>
      </c>
      <c r="K41" s="121">
        <f>Organic!K15</f>
        <v>8.8623349538749813E-2</v>
      </c>
      <c r="L41" s="124">
        <f>Organic!L15</f>
        <v>38399339.465266801</v>
      </c>
      <c r="M41" s="118">
        <f>Organic!M15</f>
        <v>7726919.4326137826</v>
      </c>
      <c r="N41" s="121">
        <f>Organic!N15</f>
        <v>0.25191750192478829</v>
      </c>
      <c r="O41" s="125">
        <f>Organic!O15</f>
        <v>5439106.6211127639</v>
      </c>
      <c r="P41" s="117">
        <f>Organic!P15</f>
        <v>706795.41117009986</v>
      </c>
      <c r="Q41" s="121">
        <f>Organic!Q15</f>
        <v>0.14935522619161459</v>
      </c>
    </row>
    <row r="42" spans="2:17" hidden="1">
      <c r="B42" s="357"/>
      <c r="C42" s="158" t="s">
        <v>93</v>
      </c>
      <c r="D42" s="102" t="e">
        <f>#REF!</f>
        <v>#REF!</v>
      </c>
      <c r="E42" s="96" t="e">
        <f>#REF!</f>
        <v>#REF!</v>
      </c>
      <c r="F42" s="98" t="e">
        <f>#REF!</f>
        <v>#REF!</v>
      </c>
      <c r="G42" s="99" t="e">
        <f>#REF!</f>
        <v>#REF!</v>
      </c>
      <c r="H42" s="100" t="e">
        <f>#REF!</f>
        <v>#REF!</v>
      </c>
      <c r="I42" s="192" t="e">
        <f>#REF!</f>
        <v>#REF!</v>
      </c>
      <c r="J42" s="193" t="e">
        <f>#REF!</f>
        <v>#REF!</v>
      </c>
      <c r="K42" s="98" t="e">
        <f>#REF!</f>
        <v>#REF!</v>
      </c>
      <c r="L42" s="101" t="e">
        <f>#REF!</f>
        <v>#REF!</v>
      </c>
      <c r="M42" s="97" t="e">
        <f>#REF!</f>
        <v>#REF!</v>
      </c>
      <c r="N42" s="98" t="e">
        <f>#REF!</f>
        <v>#REF!</v>
      </c>
      <c r="O42" s="102" t="e">
        <f>#REF!</f>
        <v>#REF!</v>
      </c>
      <c r="P42" s="96" t="e">
        <f>#REF!</f>
        <v>#REF!</v>
      </c>
      <c r="Q42" s="98" t="e">
        <f>#REF!</f>
        <v>#REF!</v>
      </c>
    </row>
    <row r="43" spans="2:17" ht="15" hidden="1" thickBot="1">
      <c r="B43" s="358"/>
      <c r="C43" s="155" t="s">
        <v>94</v>
      </c>
      <c r="D43" s="130" t="e">
        <f>#REF!</f>
        <v>#REF!</v>
      </c>
      <c r="E43" s="119" t="e">
        <f>#REF!</f>
        <v>#REF!</v>
      </c>
      <c r="F43" s="126" t="e">
        <f>#REF!</f>
        <v>#REF!</v>
      </c>
      <c r="G43" s="127" t="e">
        <f>#REF!</f>
        <v>#REF!</v>
      </c>
      <c r="H43" s="128" t="e">
        <f>#REF!</f>
        <v>#REF!</v>
      </c>
      <c r="I43" s="188" t="e">
        <f>#REF!</f>
        <v>#REF!</v>
      </c>
      <c r="J43" s="189" t="e">
        <f>#REF!</f>
        <v>#REF!</v>
      </c>
      <c r="K43" s="126" t="e">
        <f>#REF!</f>
        <v>#REF!</v>
      </c>
      <c r="L43" s="129" t="e">
        <f>#REF!</f>
        <v>#REF!</v>
      </c>
      <c r="M43" s="120" t="e">
        <f>#REF!</f>
        <v>#REF!</v>
      </c>
      <c r="N43" s="126" t="e">
        <f>#REF!</f>
        <v>#REF!</v>
      </c>
      <c r="O43" s="130" t="e">
        <f>#REF!</f>
        <v>#REF!</v>
      </c>
      <c r="P43" s="119" t="e">
        <f>#REF!</f>
        <v>#REF!</v>
      </c>
      <c r="Q43" s="126" t="e">
        <f>#REF!</f>
        <v>#REF!</v>
      </c>
    </row>
    <row r="44" spans="2:17">
      <c r="B44" s="359" t="s">
        <v>57</v>
      </c>
      <c r="C44" s="150" t="s">
        <v>95</v>
      </c>
      <c r="D44" s="116">
        <f>Size!D87</f>
        <v>13666072.516484745</v>
      </c>
      <c r="E44" s="110">
        <f>Size!E87</f>
        <v>411030.5417174343</v>
      </c>
      <c r="F44" s="112">
        <f>Size!F87</f>
        <v>3.1009373074780463E-2</v>
      </c>
      <c r="G44" s="113">
        <f>Size!G87</f>
        <v>8.9479916414487448</v>
      </c>
      <c r="H44" s="114">
        <f>Size!H87</f>
        <v>-0.82672391380534016</v>
      </c>
      <c r="I44" s="182">
        <f>Size!I87</f>
        <v>3.6548766834195616</v>
      </c>
      <c r="J44" s="183">
        <f>Size!J87</f>
        <v>0.20837779253365074</v>
      </c>
      <c r="K44" s="112">
        <f>Size!K87</f>
        <v>6.0460716550553691E-2</v>
      </c>
      <c r="L44" s="115">
        <f>Size!L87</f>
        <v>49947809.794420987</v>
      </c>
      <c r="M44" s="111">
        <f>Size!M87</f>
        <v>4264322.3297392577</v>
      </c>
      <c r="N44" s="112">
        <f>Size!N87</f>
        <v>9.334493854121885E-2</v>
      </c>
      <c r="O44" s="116">
        <f>Size!O87</f>
        <v>41563586.808872342</v>
      </c>
      <c r="P44" s="110">
        <f>Size!P87</f>
        <v>1446250.9883435071</v>
      </c>
      <c r="Q44" s="112">
        <f>Size!Q87</f>
        <v>3.6050524262466896E-2</v>
      </c>
    </row>
    <row r="45" spans="2:17">
      <c r="B45" s="357"/>
      <c r="C45" s="151" t="s">
        <v>96</v>
      </c>
      <c r="D45" s="77">
        <f>Size!D88</f>
        <v>26716152.417682864</v>
      </c>
      <c r="E45" s="76">
        <f>Size!E88</f>
        <v>328651.04829901829</v>
      </c>
      <c r="F45" s="78">
        <f>Size!F88</f>
        <v>1.2454799857645346E-2</v>
      </c>
      <c r="G45" s="95">
        <f>Size!G88</f>
        <v>17.492656228534933</v>
      </c>
      <c r="H45" s="81">
        <f>Size!H88</f>
        <v>-1.9663783479385692</v>
      </c>
      <c r="I45" s="178">
        <f>Size!I88</f>
        <v>2.6547894221858503</v>
      </c>
      <c r="J45" s="179">
        <f>Size!J88</f>
        <v>5.072226827765558E-2</v>
      </c>
      <c r="K45" s="78">
        <f>Size!K88</f>
        <v>1.9478095333114353E-2</v>
      </c>
      <c r="L45" s="79">
        <f>Size!L88</f>
        <v>70925758.839969397</v>
      </c>
      <c r="M45" s="80">
        <f>Size!M88</f>
        <v>2210933.2502494156</v>
      </c>
      <c r="N45" s="78">
        <f>Size!N88</f>
        <v>3.2175490969741767E-2</v>
      </c>
      <c r="O45" s="77">
        <f>Size!O88</f>
        <v>13045824.932158947</v>
      </c>
      <c r="P45" s="76">
        <f>Size!P88</f>
        <v>-134351.51585542969</v>
      </c>
      <c r="Q45" s="78">
        <f>Size!Q88</f>
        <v>-1.0193453508406563E-2</v>
      </c>
    </row>
    <row r="46" spans="2:17">
      <c r="B46" s="357"/>
      <c r="C46" s="151" t="s">
        <v>97</v>
      </c>
      <c r="D46" s="77">
        <f>Size!D89</f>
        <v>41934993.057251707</v>
      </c>
      <c r="E46" s="76">
        <f>Size!E89</f>
        <v>753491.17500787973</v>
      </c>
      <c r="F46" s="78">
        <f>Size!F89</f>
        <v>1.8296835728877619E-2</v>
      </c>
      <c r="G46" s="95">
        <f>Size!G89</f>
        <v>27.457337644584587</v>
      </c>
      <c r="H46" s="81">
        <f>Size!H89</f>
        <v>-2.9112924814743337</v>
      </c>
      <c r="I46" s="178">
        <f>Size!I89</f>
        <v>2.3855083860672277</v>
      </c>
      <c r="J46" s="179">
        <f>Size!J89</f>
        <v>0.11922527597830701</v>
      </c>
      <c r="K46" s="78">
        <f>Size!K89</f>
        <v>5.2608288632407026E-2</v>
      </c>
      <c r="L46" s="79">
        <f>Size!L89</f>
        <v>100036277.60774492</v>
      </c>
      <c r="M46" s="80">
        <f>Size!M89</f>
        <v>6707335.4439206272</v>
      </c>
      <c r="N46" s="78">
        <f>Size!N89</f>
        <v>7.1867689576369076E-2</v>
      </c>
      <c r="O46" s="77">
        <f>Size!O89</f>
        <v>18434240.076060355</v>
      </c>
      <c r="P46" s="76">
        <f>Size!P89</f>
        <v>640042.66018507257</v>
      </c>
      <c r="Q46" s="78">
        <f>Size!Q89</f>
        <v>3.5969178335295511E-2</v>
      </c>
    </row>
    <row r="47" spans="2:17">
      <c r="B47" s="357"/>
      <c r="C47" s="151" t="s">
        <v>98</v>
      </c>
      <c r="D47" s="77">
        <f>Size!D90</f>
        <v>30958378.119328871</v>
      </c>
      <c r="E47" s="76">
        <f>Size!E90</f>
        <v>5523614.8224890083</v>
      </c>
      <c r="F47" s="78">
        <f>Size!F90</f>
        <v>0.21716792714069758</v>
      </c>
      <c r="G47" s="95">
        <f>Size!G90</f>
        <v>20.270294066595493</v>
      </c>
      <c r="H47" s="81">
        <f>Size!H90</f>
        <v>1.5138407173641575</v>
      </c>
      <c r="I47" s="178">
        <f>Size!I90</f>
        <v>2.2461192216338923</v>
      </c>
      <c r="J47" s="179">
        <f>Size!J90</f>
        <v>0.11010571416299575</v>
      </c>
      <c r="K47" s="78">
        <f>Size!K90</f>
        <v>5.1547293019398636E-2</v>
      </c>
      <c r="L47" s="79">
        <f>Size!L90</f>
        <v>69536208.164434686</v>
      </c>
      <c r="M47" s="80">
        <f>Size!M90</f>
        <v>15207210.203059748</v>
      </c>
      <c r="N47" s="78">
        <f>Size!N90</f>
        <v>0.27990963893483317</v>
      </c>
      <c r="O47" s="77">
        <f>Size!O90</f>
        <v>15174220.151302099</v>
      </c>
      <c r="P47" s="76">
        <f>Size!P90</f>
        <v>2629775.2131749243</v>
      </c>
      <c r="Q47" s="78">
        <f>Size!Q90</f>
        <v>0.20963663407553981</v>
      </c>
    </row>
    <row r="48" spans="2:17">
      <c r="B48" s="357"/>
      <c r="C48" s="151" t="s">
        <v>99</v>
      </c>
      <c r="D48" s="77">
        <f>Size!D91</f>
        <v>19109317.906882267</v>
      </c>
      <c r="E48" s="76">
        <f>Size!E91</f>
        <v>2011386.6829144694</v>
      </c>
      <c r="F48" s="78">
        <f>Size!F91</f>
        <v>0.11763918432979291</v>
      </c>
      <c r="G48" s="95">
        <f>Size!G91</f>
        <v>12.512008603665178</v>
      </c>
      <c r="H48" s="81">
        <f>Size!H91</f>
        <v>-9.6583252605908498E-2</v>
      </c>
      <c r="I48" s="178">
        <f>Size!I91</f>
        <v>3.7323846477653841</v>
      </c>
      <c r="J48" s="179">
        <f>Size!J91</f>
        <v>0.2233720777346333</v>
      </c>
      <c r="K48" s="78">
        <f>Size!K91</f>
        <v>6.3656676422984657E-2</v>
      </c>
      <c r="L48" s="79">
        <f>Size!L91</f>
        <v>71323324.784915522</v>
      </c>
      <c r="M48" s="80">
        <f>Size!M91</f>
        <v>11326469.19849126</v>
      </c>
      <c r="N48" s="78">
        <f>Size!N91</f>
        <v>0.18878438024432315</v>
      </c>
      <c r="O48" s="77">
        <f>Size!O91</f>
        <v>53476313.797471523</v>
      </c>
      <c r="P48" s="76">
        <f>Size!P91</f>
        <v>4711138.3102500066</v>
      </c>
      <c r="Q48" s="78">
        <f>Size!Q91</f>
        <v>9.6608661061509324E-2</v>
      </c>
    </row>
    <row r="49" spans="2:17" ht="15" customHeight="1">
      <c r="B49" s="357"/>
      <c r="C49" s="151" t="s">
        <v>100</v>
      </c>
      <c r="D49" s="77">
        <f>Size!D92</f>
        <v>47983126.391902298</v>
      </c>
      <c r="E49" s="76">
        <f>Size!E92</f>
        <v>8890682.811288625</v>
      </c>
      <c r="F49" s="78">
        <f>Size!F92</f>
        <v>0.22742714440336501</v>
      </c>
      <c r="G49" s="95">
        <f>Size!G92</f>
        <v>31.417410771632625</v>
      </c>
      <c r="H49" s="81">
        <f>Size!H92</f>
        <v>2.5893227815887379</v>
      </c>
      <c r="I49" s="178">
        <f>Size!I92</f>
        <v>2.2045446731006821</v>
      </c>
      <c r="J49" s="179">
        <f>Size!J92</f>
        <v>9.8043560869219615E-2</v>
      </c>
      <c r="K49" s="78">
        <f>Size!K92</f>
        <v>4.6543322621538964E-2</v>
      </c>
      <c r="L49" s="79">
        <f>Size!L92</f>
        <v>105780945.68598495</v>
      </c>
      <c r="M49" s="80">
        <f>Size!M92</f>
        <v>23432669.803576559</v>
      </c>
      <c r="N49" s="78">
        <f>Size!N92</f>
        <v>0.28455568197976505</v>
      </c>
      <c r="O49" s="77">
        <f>Size!O92</f>
        <v>21026741.25090909</v>
      </c>
      <c r="P49" s="76">
        <f>Size!P92</f>
        <v>3722586.1750565208</v>
      </c>
      <c r="Q49" s="78">
        <f>Size!Q92</f>
        <v>0.21512672295980972</v>
      </c>
    </row>
    <row r="50" spans="2:17" ht="15" thickBot="1">
      <c r="B50" s="360"/>
      <c r="C50" s="152" t="s">
        <v>101</v>
      </c>
      <c r="D50" s="144">
        <f>Size!D93</f>
        <v>85580693.84844254</v>
      </c>
      <c r="E50" s="138">
        <f>Size!E93</f>
        <v>6247342.8645493984</v>
      </c>
      <c r="F50" s="140">
        <f>Size!F93</f>
        <v>7.8748001780711133E-2</v>
      </c>
      <c r="G50" s="141">
        <f>Size!G93</f>
        <v>56.034777534037588</v>
      </c>
      <c r="H50" s="142">
        <f>Size!H93</f>
        <v>-2.4683144507997667</v>
      </c>
      <c r="I50" s="180">
        <f>Size!I93</f>
        <v>2.4963694003588865</v>
      </c>
      <c r="J50" s="181">
        <f>Size!J93</f>
        <v>9.8855391034176066E-2</v>
      </c>
      <c r="K50" s="140">
        <f>Size!K93</f>
        <v>4.1232456056438188E-2</v>
      </c>
      <c r="L50" s="143">
        <f>Size!L93</f>
        <v>213641025.38473395</v>
      </c>
      <c r="M50" s="139">
        <f>Size!M93</f>
        <v>23438204.994175851</v>
      </c>
      <c r="N50" s="140">
        <f>Size!N93</f>
        <v>0.12322743136010486</v>
      </c>
      <c r="O50" s="144">
        <f>Size!O93</f>
        <v>37173184.66796428</v>
      </c>
      <c r="P50" s="138">
        <f>Size!P93</f>
        <v>1349539.6306432262</v>
      </c>
      <c r="Q50" s="140">
        <f>Size!Q93</f>
        <v>3.7671756440118713E-2</v>
      </c>
    </row>
    <row r="51" spans="2:17">
      <c r="B51" s="174"/>
      <c r="C51" s="147"/>
      <c r="D51" s="70"/>
      <c r="E51" s="70"/>
      <c r="F51" s="71"/>
      <c r="G51" s="72"/>
      <c r="H51" s="72"/>
      <c r="I51" s="194"/>
      <c r="J51" s="194"/>
      <c r="K51" s="71"/>
      <c r="L51" s="73"/>
      <c r="M51" s="73"/>
      <c r="N51" s="71"/>
      <c r="O51" s="70"/>
      <c r="P51" s="70"/>
      <c r="Q51" s="71"/>
    </row>
    <row r="52" spans="2:17" ht="23.5">
      <c r="B52" s="361" t="s">
        <v>129</v>
      </c>
      <c r="C52" s="361"/>
      <c r="D52" s="361"/>
      <c r="E52" s="361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</row>
    <row r="53" spans="2:17">
      <c r="B53" s="362" t="s">
        <v>18</v>
      </c>
      <c r="C53" s="362"/>
      <c r="D53" s="362"/>
      <c r="E53" s="362"/>
      <c r="F53" s="362"/>
      <c r="G53" s="362"/>
      <c r="H53" s="362"/>
      <c r="I53" s="362"/>
      <c r="J53" s="362"/>
      <c r="K53" s="362"/>
      <c r="L53" s="362"/>
      <c r="M53" s="362"/>
      <c r="N53" s="362"/>
      <c r="O53" s="362"/>
      <c r="P53" s="362"/>
      <c r="Q53" s="362"/>
    </row>
    <row r="54" spans="2:17" ht="15" thickBot="1">
      <c r="B54" s="362" t="str">
        <f>'HOME PAGE'!H6</f>
        <v>LATEST 52 WEEKS ENDING 07-20-2025</v>
      </c>
      <c r="C54" s="362"/>
      <c r="D54" s="362"/>
      <c r="E54" s="362"/>
      <c r="F54" s="362"/>
      <c r="G54" s="362"/>
      <c r="H54" s="362"/>
      <c r="I54" s="362"/>
      <c r="J54" s="362"/>
      <c r="K54" s="362"/>
      <c r="L54" s="362"/>
      <c r="M54" s="362"/>
      <c r="N54" s="362"/>
      <c r="O54" s="362"/>
      <c r="P54" s="362"/>
      <c r="Q54" s="362"/>
    </row>
    <row r="55" spans="2:17">
      <c r="D55" s="363" t="s">
        <v>58</v>
      </c>
      <c r="E55" s="364"/>
      <c r="F55" s="367"/>
      <c r="G55" s="363" t="s">
        <v>20</v>
      </c>
      <c r="H55" s="365"/>
      <c r="I55" s="366" t="s">
        <v>21</v>
      </c>
      <c r="J55" s="364"/>
      <c r="K55" s="367"/>
      <c r="L55" s="363" t="s">
        <v>22</v>
      </c>
      <c r="M55" s="364"/>
      <c r="N55" s="365"/>
      <c r="O55" s="366" t="s">
        <v>23</v>
      </c>
      <c r="P55" s="364"/>
      <c r="Q55" s="365"/>
    </row>
    <row r="56" spans="2:17" ht="29.5" thickBot="1">
      <c r="B56" s="14"/>
      <c r="C56" s="146"/>
      <c r="D56" s="15" t="s">
        <v>19</v>
      </c>
      <c r="E56" s="16" t="s">
        <v>25</v>
      </c>
      <c r="F56" s="49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49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287" t="s">
        <v>11</v>
      </c>
      <c r="D57" s="278">
        <f>'Segment Data'!D81</f>
        <v>1922193080.455317</v>
      </c>
      <c r="E57" s="279">
        <f>'Segment Data'!E81</f>
        <v>214244903.1285212</v>
      </c>
      <c r="F57" s="280">
        <f>'Segment Data'!F81</f>
        <v>0.1254399319444503</v>
      </c>
      <c r="G57" s="281">
        <f>'Segment Data'!G81</f>
        <v>99.958788792557243</v>
      </c>
      <c r="H57" s="282">
        <f>'Segment Data'!H81</f>
        <v>1.5951912307428984E-2</v>
      </c>
      <c r="I57" s="283">
        <f>'Segment Data'!I81</f>
        <v>2.499385906265291</v>
      </c>
      <c r="J57" s="284">
        <f>'Segment Data'!J81</f>
        <v>9.3010182045925482E-2</v>
      </c>
      <c r="K57" s="280">
        <f>'Segment Data'!K81</f>
        <v>3.8651562642445715E-2</v>
      </c>
      <c r="L57" s="285">
        <f>'Segment Data'!L81</f>
        <v>4804302294.4106836</v>
      </c>
      <c r="M57" s="286">
        <f>'Segment Data'!M81</f>
        <v>694337262.26677036</v>
      </c>
      <c r="N57" s="280">
        <f>'Segment Data'!N81</f>
        <v>0.16893994397431109</v>
      </c>
      <c r="O57" s="278">
        <f>'Segment Data'!O81</f>
        <v>1440013019.9613185</v>
      </c>
      <c r="P57" s="279">
        <f>'Segment Data'!P81</f>
        <v>138757755.64295602</v>
      </c>
      <c r="Q57" s="280">
        <f>'Segment Data'!Q81</f>
        <v>0.10663377082715711</v>
      </c>
    </row>
    <row r="58" spans="2:17">
      <c r="B58" s="353" t="s">
        <v>54</v>
      </c>
      <c r="C58" s="151" t="s">
        <v>138</v>
      </c>
      <c r="D58" s="77">
        <f>'Segment Data'!D82</f>
        <v>25803451.321116257</v>
      </c>
      <c r="E58" s="76">
        <f>'Segment Data'!E82</f>
        <v>8425236.207931269</v>
      </c>
      <c r="F58" s="78">
        <f>'Segment Data'!F82</f>
        <v>0.48481596948002881</v>
      </c>
      <c r="G58" s="95">
        <f>'Segment Data'!G82</f>
        <v>1.3418432138542129</v>
      </c>
      <c r="H58" s="81">
        <f>'Segment Data'!H82</f>
        <v>0.32493407024931442</v>
      </c>
      <c r="I58" s="178">
        <f>'Segment Data'!I82</f>
        <v>3.8281915010492766</v>
      </c>
      <c r="J58" s="179">
        <f>'Segment Data'!J82</f>
        <v>-0.50490421138624475</v>
      </c>
      <c r="K58" s="78">
        <f>'Segment Data'!K82</f>
        <v>-0.11652274606748789</v>
      </c>
      <c r="L58" s="79">
        <f>'Segment Data'!L82</f>
        <v>98780553.045235991</v>
      </c>
      <c r="M58" s="80">
        <f>'Segment Data'!M82</f>
        <v>23479083.648511931</v>
      </c>
      <c r="N58" s="78">
        <f>'Segment Data'!N82</f>
        <v>0.3118011353113565</v>
      </c>
      <c r="O58" s="77">
        <f>'Segment Data'!O82</f>
        <v>39128615.483300626</v>
      </c>
      <c r="P58" s="76">
        <f>'Segment Data'!P82</f>
        <v>4852199.8382499591</v>
      </c>
      <c r="Q58" s="78">
        <f>'Segment Data'!Q82</f>
        <v>0.14156088806066836</v>
      </c>
    </row>
    <row r="59" spans="2:17">
      <c r="B59" s="354"/>
      <c r="C59" s="151" t="s">
        <v>142</v>
      </c>
      <c r="D59" s="77">
        <f>'Segment Data'!D83</f>
        <v>27221105.147074901</v>
      </c>
      <c r="E59" s="76">
        <f>'Segment Data'!E83</f>
        <v>2218357.0310110748</v>
      </c>
      <c r="F59" s="78">
        <f>'Segment Data'!F83</f>
        <v>8.8724528228391802E-2</v>
      </c>
      <c r="G59" s="95">
        <f>'Segment Data'!G83</f>
        <v>1.4155647149931068</v>
      </c>
      <c r="H59" s="81">
        <f>'Segment Data'!H83</f>
        <v>-4.7504018411217874E-2</v>
      </c>
      <c r="I59" s="178">
        <f>'Segment Data'!I83</f>
        <v>3.3493362189897784</v>
      </c>
      <c r="J59" s="179">
        <f>'Segment Data'!J83</f>
        <v>-1.6602157884088253E-2</v>
      </c>
      <c r="K59" s="78">
        <f>'Segment Data'!K83</f>
        <v>-4.932401020219389E-3</v>
      </c>
      <c r="L59" s="79">
        <f>'Segment Data'!L83</f>
        <v>91172633.390027046</v>
      </c>
      <c r="M59" s="80">
        <f>'Segment Data'!M83</f>
        <v>7014923.9788570404</v>
      </c>
      <c r="N59" s="78">
        <f>'Segment Data'!N83</f>
        <v>8.3354502254620183E-2</v>
      </c>
      <c r="O59" s="77">
        <f>'Segment Data'!O83</f>
        <v>29863435.356081352</v>
      </c>
      <c r="P59" s="76">
        <f>'Segment Data'!P83</f>
        <v>3269021.4072303176</v>
      </c>
      <c r="Q59" s="78">
        <f>'Segment Data'!Q83</f>
        <v>0.12292135534618728</v>
      </c>
    </row>
    <row r="60" spans="2:17">
      <c r="B60" s="354"/>
      <c r="C60" s="151" t="s">
        <v>139</v>
      </c>
      <c r="D60" s="77">
        <f>'Segment Data'!D84</f>
        <v>874014832.72183001</v>
      </c>
      <c r="E60" s="76">
        <f>'Segment Data'!E84</f>
        <v>168538518.30809426</v>
      </c>
      <c r="F60" s="78">
        <f>'Segment Data'!F84</f>
        <v>0.23890032147734538</v>
      </c>
      <c r="G60" s="95">
        <f>'Segment Data'!G84</f>
        <v>45.450930478279048</v>
      </c>
      <c r="H60" s="81">
        <f>'Segment Data'!H84</f>
        <v>4.1690548626577879</v>
      </c>
      <c r="I60" s="178">
        <f>'Segment Data'!I84</f>
        <v>2.6887403172647857</v>
      </c>
      <c r="J60" s="179">
        <f>'Segment Data'!J84</f>
        <v>1.2850989820340608E-2</v>
      </c>
      <c r="K60" s="78">
        <f>'Segment Data'!K84</f>
        <v>4.802511706496356E-3</v>
      </c>
      <c r="L60" s="79">
        <f>'Segment Data'!L84</f>
        <v>2349998918.6266217</v>
      </c>
      <c r="M60" s="80">
        <f>'Segment Data'!M84</f>
        <v>462222378.12206435</v>
      </c>
      <c r="N60" s="78">
        <f>'Segment Data'!N84</f>
        <v>0.24485015477442229</v>
      </c>
      <c r="O60" s="77">
        <f>'Segment Data'!O84</f>
        <v>727946496.13034797</v>
      </c>
      <c r="P60" s="76">
        <f>'Segment Data'!P84</f>
        <v>96144933.583007693</v>
      </c>
      <c r="Q60" s="78">
        <f>'Segment Data'!Q84</f>
        <v>0.15217584014095192</v>
      </c>
    </row>
    <row r="61" spans="2:17">
      <c r="B61" s="354"/>
      <c r="C61" s="151" t="s">
        <v>141</v>
      </c>
      <c r="D61" s="77">
        <f>'Segment Data'!D85</f>
        <v>3898552.193391873</v>
      </c>
      <c r="E61" s="76">
        <f>'Segment Data'!E85</f>
        <v>1001778.3072309974</v>
      </c>
      <c r="F61" s="78">
        <f>'Segment Data'!F85</f>
        <v>0.34582551023982905</v>
      </c>
      <c r="G61" s="95">
        <f>'Segment Data'!G85</f>
        <v>0.20273434508655636</v>
      </c>
      <c r="H61" s="81">
        <f>'Segment Data'!H85</f>
        <v>3.3225806228735361E-2</v>
      </c>
      <c r="I61" s="178">
        <f>'Segment Data'!I85</f>
        <v>4.8187361548348102</v>
      </c>
      <c r="J61" s="179">
        <f>'Segment Data'!J85</f>
        <v>0.2006469447637178</v>
      </c>
      <c r="K61" s="78">
        <f>'Segment Data'!K85</f>
        <v>4.344804433966943E-2</v>
      </c>
      <c r="L61" s="79">
        <f>'Segment Data'!L85</f>
        <v>18786094.405807968</v>
      </c>
      <c r="M61" s="80">
        <f>'Segment Data'!M85</f>
        <v>5408534.1781127211</v>
      </c>
      <c r="N61" s="78">
        <f>'Segment Data'!N85</f>
        <v>0.40429899668218727</v>
      </c>
      <c r="O61" s="77">
        <f>'Segment Data'!O85</f>
        <v>6462872.685152065</v>
      </c>
      <c r="P61" s="76">
        <f>'Segment Data'!P85</f>
        <v>1913968.4843621226</v>
      </c>
      <c r="Q61" s="78">
        <f>'Segment Data'!Q85</f>
        <v>0.42075374637033497</v>
      </c>
    </row>
    <row r="62" spans="2:17" ht="15" thickBot="1">
      <c r="B62" s="355"/>
      <c r="C62" s="151" t="s">
        <v>140</v>
      </c>
      <c r="D62" s="144">
        <f>'Segment Data'!D86</f>
        <v>991255139.07140779</v>
      </c>
      <c r="E62" s="138">
        <f>'Segment Data'!E86</f>
        <v>34061013.27390337</v>
      </c>
      <c r="F62" s="140">
        <f>'Segment Data'!F86</f>
        <v>3.5584227228227912E-2</v>
      </c>
      <c r="G62" s="141">
        <f>'Segment Data'!G86</f>
        <v>51.54771604031852</v>
      </c>
      <c r="H62" s="142">
        <f>'Segment Data'!H86</f>
        <v>-4.4637588084344486</v>
      </c>
      <c r="I62" s="180">
        <f>'Segment Data'!I86</f>
        <v>2.2653744797193185</v>
      </c>
      <c r="J62" s="181">
        <f>'Segment Data'!J86</f>
        <v>0.12437538938713422</v>
      </c>
      <c r="K62" s="140">
        <f>'Segment Data'!K86</f>
        <v>5.8092219631834079E-2</v>
      </c>
      <c r="L62" s="143">
        <f>'Segment Data'!L86</f>
        <v>2245564094.9429913</v>
      </c>
      <c r="M62" s="139">
        <f>'Segment Data'!M86</f>
        <v>196212342.3392241</v>
      </c>
      <c r="N62" s="140">
        <f>'Segment Data'!N86</f>
        <v>9.5743613603633454E-2</v>
      </c>
      <c r="O62" s="144">
        <f>'Segment Data'!O86</f>
        <v>636611600.30643666</v>
      </c>
      <c r="P62" s="138">
        <f>'Segment Data'!P86</f>
        <v>32577632.330106378</v>
      </c>
      <c r="Q62" s="140">
        <f>'Segment Data'!Q86</f>
        <v>5.3933444238657396E-2</v>
      </c>
    </row>
    <row r="63" spans="2:17">
      <c r="B63" s="359" t="s">
        <v>55</v>
      </c>
      <c r="C63" s="150" t="s">
        <v>67</v>
      </c>
      <c r="D63" s="116">
        <f>'Type Data'!D55</f>
        <v>1493828682.2615724</v>
      </c>
      <c r="E63" s="110">
        <f>'Type Data'!E55</f>
        <v>163632776.62487769</v>
      </c>
      <c r="F63" s="112">
        <f>'Type Data'!F55</f>
        <v>0.12301404321835986</v>
      </c>
      <c r="G63" s="113">
        <f>'Type Data'!G55</f>
        <v>77.682781849926556</v>
      </c>
      <c r="H63" s="114">
        <f>'Type Data'!H55</f>
        <v>-0.15538337116434775</v>
      </c>
      <c r="I63" s="182">
        <f>'Type Data'!I55</f>
        <v>2.4520747368509728</v>
      </c>
      <c r="J63" s="183">
        <f>'Type Data'!J55</f>
        <v>8.4747542797705577E-2</v>
      </c>
      <c r="K63" s="112">
        <f>'Type Data'!K55</f>
        <v>3.5798829587473859E-2</v>
      </c>
      <c r="L63" s="115">
        <f>'Type Data'!L55</f>
        <v>3662979572.9569802</v>
      </c>
      <c r="M63" s="111">
        <f>'Type Data'!M55</f>
        <v>513970632.12491941</v>
      </c>
      <c r="N63" s="112">
        <f>'Type Data'!N55</f>
        <v>0.16321663157587391</v>
      </c>
      <c r="O63" s="116">
        <f>'Type Data'!O55</f>
        <v>1039843002.7434938</v>
      </c>
      <c r="P63" s="110">
        <f>'Type Data'!P55</f>
        <v>96317168.243336201</v>
      </c>
      <c r="Q63" s="112">
        <f>'Type Data'!Q55</f>
        <v>0.10208217382236406</v>
      </c>
    </row>
    <row r="64" spans="2:17">
      <c r="B64" s="357"/>
      <c r="C64" s="151" t="s">
        <v>68</v>
      </c>
      <c r="D64" s="77">
        <f>'Type Data'!D56</f>
        <v>311129393.22219223</v>
      </c>
      <c r="E64" s="76">
        <f>'Type Data'!E56</f>
        <v>44934271.969635904</v>
      </c>
      <c r="F64" s="78">
        <f>'Type Data'!F56</f>
        <v>0.16880201169052941</v>
      </c>
      <c r="G64" s="95">
        <f>'Type Data'!G56</f>
        <v>16.179497065345188</v>
      </c>
      <c r="H64" s="81">
        <f>'Type Data'!H56</f>
        <v>0.60273897933441845</v>
      </c>
      <c r="I64" s="178">
        <f>'Type Data'!I56</f>
        <v>2.6634582287352506</v>
      </c>
      <c r="J64" s="179">
        <f>'Type Data'!J56</f>
        <v>0.13157920116870692</v>
      </c>
      <c r="K64" s="78">
        <f>'Type Data'!K56</f>
        <v>5.1968992094843958E-2</v>
      </c>
      <c r="L64" s="79">
        <f>'Type Data'!L56</f>
        <v>828680142.5790534</v>
      </c>
      <c r="M64" s="80">
        <f>'Type Data'!M56</f>
        <v>154706297.83917296</v>
      </c>
      <c r="N64" s="78">
        <f>'Type Data'!N56</f>
        <v>0.22954347419651233</v>
      </c>
      <c r="O64" s="77">
        <f>'Type Data'!O56</f>
        <v>196334521.21206227</v>
      </c>
      <c r="P64" s="76">
        <f>'Type Data'!P56</f>
        <v>32346269.658391207</v>
      </c>
      <c r="Q64" s="78">
        <f>'Type Data'!Q56</f>
        <v>0.19724748176734311</v>
      </c>
    </row>
    <row r="65" spans="2:17">
      <c r="B65" s="357"/>
      <c r="C65" s="151" t="s">
        <v>69</v>
      </c>
      <c r="D65" s="77">
        <f>'Type Data'!D57</f>
        <v>111299702.83294295</v>
      </c>
      <c r="E65" s="76">
        <f>'Type Data'!E57</f>
        <v>4984597.6730433106</v>
      </c>
      <c r="F65" s="78">
        <f>'Type Data'!F57</f>
        <v>4.6885131379462923E-2</v>
      </c>
      <c r="G65" s="95">
        <f>'Type Data'!G57</f>
        <v>5.7878595034361613</v>
      </c>
      <c r="H65" s="81">
        <f>'Type Data'!H57</f>
        <v>-0.43330888677395318</v>
      </c>
      <c r="I65" s="178">
        <f>'Type Data'!I57</f>
        <v>2.6462981658317632</v>
      </c>
      <c r="J65" s="179">
        <f>'Type Data'!J57</f>
        <v>8.9614817846821904E-2</v>
      </c>
      <c r="K65" s="78">
        <f>'Type Data'!K57</f>
        <v>3.5051199405453211E-2</v>
      </c>
      <c r="L65" s="79">
        <f>'Type Data'!L57</f>
        <v>294532199.46443725</v>
      </c>
      <c r="M65" s="80">
        <f>'Type Data'!M57</f>
        <v>22718140.462853909</v>
      </c>
      <c r="N65" s="78">
        <f>'Type Data'!N57</f>
        <v>8.3579710874048543E-2</v>
      </c>
      <c r="O65" s="77">
        <f>'Type Data'!O57</f>
        <v>180094287.45198596</v>
      </c>
      <c r="P65" s="76">
        <f>'Type Data'!P57</f>
        <v>7321290.2971926033</v>
      </c>
      <c r="Q65" s="78">
        <f>'Type Data'!Q57</f>
        <v>4.2375199931463853E-2</v>
      </c>
    </row>
    <row r="66" spans="2:17" ht="15" thickBot="1">
      <c r="B66" s="360"/>
      <c r="C66" s="152" t="s">
        <v>70</v>
      </c>
      <c r="D66" s="144">
        <f>'Type Data'!D58</f>
        <v>5935302.1384447385</v>
      </c>
      <c r="E66" s="138">
        <f>'Type Data'!E58</f>
        <v>693256.86101113725</v>
      </c>
      <c r="F66" s="140">
        <f>'Type Data'!F58</f>
        <v>0.13224930810794938</v>
      </c>
      <c r="G66" s="141">
        <f>'Type Data'!G58</f>
        <v>0.30865037384084104</v>
      </c>
      <c r="H66" s="142">
        <f>'Type Data'!H58</f>
        <v>1.9051909153133262E-3</v>
      </c>
      <c r="I66" s="180">
        <f>'Type Data'!I58</f>
        <v>3.0512986513245681</v>
      </c>
      <c r="J66" s="181">
        <f>'Type Data'!J58</f>
        <v>0.15773578269907196</v>
      </c>
      <c r="K66" s="140">
        <f>'Type Data'!K58</f>
        <v>5.4512650963757979E-2</v>
      </c>
      <c r="L66" s="143">
        <f>'Type Data'!L58</f>
        <v>18110379.410240255</v>
      </c>
      <c r="M66" s="139">
        <f>'Type Data'!M58</f>
        <v>2942191.8398047499</v>
      </c>
      <c r="N66" s="140">
        <f>'Type Data'!N58</f>
        <v>0.19397121944479451</v>
      </c>
      <c r="O66" s="144">
        <f>'Type Data'!O58</f>
        <v>23741208.553778954</v>
      </c>
      <c r="P66" s="138">
        <f>'Type Data'!P58</f>
        <v>2773027.444044549</v>
      </c>
      <c r="Q66" s="140">
        <f>'Type Data'!Q58</f>
        <v>0.13224930810794938</v>
      </c>
    </row>
    <row r="67" spans="2:17" ht="15" thickBot="1">
      <c r="B67" s="94" t="s">
        <v>71</v>
      </c>
      <c r="C67" s="153" t="s">
        <v>72</v>
      </c>
      <c r="D67" s="137">
        <f>Granola!D16</f>
        <v>676219.57798041706</v>
      </c>
      <c r="E67" s="131">
        <f>Granola!E16</f>
        <v>-1707446.4730878819</v>
      </c>
      <c r="F67" s="133">
        <f>Granola!F16</f>
        <v>-0.71631110923556074</v>
      </c>
      <c r="G67" s="134">
        <f>Granola!G16</f>
        <v>3.5165088595951799E-2</v>
      </c>
      <c r="H67" s="135">
        <f>Granola!H16</f>
        <v>-0.10431826955357676</v>
      </c>
      <c r="I67" s="184">
        <f>Granola!I16</f>
        <v>3.7995283244372362</v>
      </c>
      <c r="J67" s="185">
        <f>Granola!J16</f>
        <v>0.15052620931619831</v>
      </c>
      <c r="K67" s="133">
        <f>Granola!K16</f>
        <v>4.1251335178029994E-2</v>
      </c>
      <c r="L67" s="136">
        <f>Granola!L16</f>
        <v>2569315.4400755889</v>
      </c>
      <c r="M67" s="132">
        <f>Granola!M16</f>
        <v>-6128687.0220148452</v>
      </c>
      <c r="N67" s="133">
        <f>Granola!N16</f>
        <v>-0.70460856371635328</v>
      </c>
      <c r="O67" s="137">
        <f>Granola!O16</f>
        <v>1095066.842005013</v>
      </c>
      <c r="P67" s="131">
        <f>Granola!P16</f>
        <v>-2411545.7053561546</v>
      </c>
      <c r="Q67" s="133">
        <f>Granola!Q16</f>
        <v>-0.68771376158193354</v>
      </c>
    </row>
    <row r="68" spans="2:17">
      <c r="B68" s="356" t="s">
        <v>73</v>
      </c>
      <c r="C68" s="154" t="s">
        <v>14</v>
      </c>
      <c r="D68" s="125">
        <f>'NB vs PL'!D29</f>
        <v>1507413528.3205376</v>
      </c>
      <c r="E68" s="117">
        <f>'NB vs PL'!E29</f>
        <v>165465034.19009972</v>
      </c>
      <c r="F68" s="121">
        <f>'NB vs PL'!F29</f>
        <v>0.12330207523897445</v>
      </c>
      <c r="G68" s="122">
        <f>'NB vs PL'!G29</f>
        <v>78.38922740515973</v>
      </c>
      <c r="H68" s="123">
        <f>'NB vs PL'!H29</f>
        <v>-0.13665600922510635</v>
      </c>
      <c r="I68" s="186">
        <f>'NB vs PL'!I29</f>
        <v>2.7045026692486793</v>
      </c>
      <c r="J68" s="187">
        <f>'NB vs PL'!J29</f>
        <v>7.7179205638489901E-2</v>
      </c>
      <c r="K68" s="121">
        <f>'NB vs PL'!K29</f>
        <v>2.9375600951866969E-2</v>
      </c>
      <c r="L68" s="124">
        <f>'NB vs PL'!L29</f>
        <v>4076803911.0044637</v>
      </c>
      <c r="M68" s="118">
        <f>'NB vs PL'!M29</f>
        <v>551071145.41920376</v>
      </c>
      <c r="N68" s="121">
        <f>'NB vs PL'!N29</f>
        <v>0.15629974874959865</v>
      </c>
      <c r="O68" s="125">
        <f>'NB vs PL'!O29</f>
        <v>1221139501.3150749</v>
      </c>
      <c r="P68" s="117">
        <f>'NB vs PL'!P29</f>
        <v>120150527.81256866</v>
      </c>
      <c r="Q68" s="121">
        <f>'NB vs PL'!Q29</f>
        <v>0.10912963772047728</v>
      </c>
    </row>
    <row r="69" spans="2:17" ht="15" thickBot="1">
      <c r="B69" s="358"/>
      <c r="C69" s="155" t="s">
        <v>13</v>
      </c>
      <c r="D69" s="130">
        <f>'NB vs PL'!D30</f>
        <v>415572037.70545143</v>
      </c>
      <c r="E69" s="119">
        <f>'NB vs PL'!E30</f>
        <v>48595479.635170996</v>
      </c>
      <c r="F69" s="126">
        <f>'NB vs PL'!F30</f>
        <v>0.13242120938380042</v>
      </c>
      <c r="G69" s="127">
        <f>'NB vs PL'!G30</f>
        <v>21.610772594838473</v>
      </c>
      <c r="H69" s="128">
        <f>'NB vs PL'!H30</f>
        <v>0.13665600922976395</v>
      </c>
      <c r="I69" s="188">
        <f>'NB vs PL'!I30</f>
        <v>1.7616931901670227</v>
      </c>
      <c r="J69" s="189">
        <f>'NB vs PL'!J30</f>
        <v>0.15270019439848159</v>
      </c>
      <c r="K69" s="126">
        <f>'NB vs PL'!K30</f>
        <v>9.4904200826271351E-2</v>
      </c>
      <c r="L69" s="129">
        <f>'NB vs PL'!L30</f>
        <v>732110428.849527</v>
      </c>
      <c r="M69" s="120">
        <f>'NB vs PL'!M30</f>
        <v>141647717.30319846</v>
      </c>
      <c r="N69" s="126">
        <f>'NB vs PL'!N30</f>
        <v>0.23989273925908966</v>
      </c>
      <c r="O69" s="130">
        <f>'NB vs PL'!O30</f>
        <v>219895697.254527</v>
      </c>
      <c r="P69" s="119">
        <f>'NB vs PL'!P30</f>
        <v>17762284.226993799</v>
      </c>
      <c r="Q69" s="126">
        <f>'NB vs PL'!Q30</f>
        <v>8.7874062783347667E-2</v>
      </c>
    </row>
    <row r="70" spans="2:17">
      <c r="B70" s="359" t="s">
        <v>56</v>
      </c>
      <c r="C70" s="150" t="s">
        <v>63</v>
      </c>
      <c r="D70" s="116">
        <f>Package!D55</f>
        <v>935617818.62143743</v>
      </c>
      <c r="E70" s="110">
        <f>Package!E55</f>
        <v>56021785.254865527</v>
      </c>
      <c r="F70" s="112">
        <f>Package!F55</f>
        <v>6.3690356856712232E-2</v>
      </c>
      <c r="G70" s="113">
        <f>Package!G55</f>
        <v>48.654437929815195</v>
      </c>
      <c r="H70" s="114">
        <f>Package!H55</f>
        <v>-2.8162823474602376</v>
      </c>
      <c r="I70" s="182">
        <f>Package!I55</f>
        <v>2.5685509657960686</v>
      </c>
      <c r="J70" s="183">
        <f>Package!J55</f>
        <v>0.10994967524244403</v>
      </c>
      <c r="K70" s="112">
        <f>Package!K55</f>
        <v>4.4720417118826822E-2</v>
      </c>
      <c r="L70" s="115">
        <f>Package!L55</f>
        <v>2403182051.6361041</v>
      </c>
      <c r="M70" s="111">
        <f>Package!M55</f>
        <v>240606108.83520126</v>
      </c>
      <c r="N70" s="112">
        <f>Package!N55</f>
        <v>0.11125903330061812</v>
      </c>
      <c r="O70" s="116">
        <f>Package!O55</f>
        <v>917185352.91996241</v>
      </c>
      <c r="P70" s="110">
        <f>Package!P55</f>
        <v>56911641.898509622</v>
      </c>
      <c r="Q70" s="112">
        <f>Package!Q55</f>
        <v>6.6155272641000656E-2</v>
      </c>
    </row>
    <row r="71" spans="2:17">
      <c r="B71" s="357"/>
      <c r="C71" s="151" t="s">
        <v>64</v>
      </c>
      <c r="D71" s="77">
        <f>Package!D56</f>
        <v>547586560.013924</v>
      </c>
      <c r="E71" s="76">
        <f>Package!E56</f>
        <v>110866643.13524395</v>
      </c>
      <c r="F71" s="78">
        <f>Package!F56</f>
        <v>0.25386211814571874</v>
      </c>
      <c r="G71" s="95">
        <f>Package!G56</f>
        <v>28.475853885141088</v>
      </c>
      <c r="H71" s="81">
        <f>Package!H56</f>
        <v>2.9206128102763458</v>
      </c>
      <c r="I71" s="178">
        <f>Package!I56</f>
        <v>2.1759393377719745</v>
      </c>
      <c r="J71" s="179">
        <f>Package!J56</f>
        <v>8.26310107747803E-2</v>
      </c>
      <c r="K71" s="78">
        <f>Package!K56</f>
        <v>3.9473884333758279E-2</v>
      </c>
      <c r="L71" s="79">
        <f>Package!L56</f>
        <v>1191515136.7695313</v>
      </c>
      <c r="M71" s="80">
        <f>Package!M56</f>
        <v>277325698.20186782</v>
      </c>
      <c r="N71" s="78">
        <f>Package!N56</f>
        <v>0.30335692636788392</v>
      </c>
      <c r="O71" s="77">
        <f>Package!O56</f>
        <v>243163433.4744989</v>
      </c>
      <c r="P71" s="76">
        <f>Package!P56</f>
        <v>45882398.608189911</v>
      </c>
      <c r="Q71" s="78">
        <f>Package!Q56</f>
        <v>0.23257379321475546</v>
      </c>
    </row>
    <row r="72" spans="2:17">
      <c r="B72" s="357"/>
      <c r="C72" s="151" t="s">
        <v>65</v>
      </c>
      <c r="D72" s="77">
        <f>Package!D57</f>
        <v>90874711.107050762</v>
      </c>
      <c r="E72" s="76">
        <f>Package!E57</f>
        <v>-3390192.854288131</v>
      </c>
      <c r="F72" s="78">
        <f>Package!F57</f>
        <v>-3.5964528809985949E-2</v>
      </c>
      <c r="G72" s="95">
        <f>Package!G57</f>
        <v>4.7257094755448064</v>
      </c>
      <c r="H72" s="81">
        <f>Package!H57</f>
        <v>-0.79032552200762485</v>
      </c>
      <c r="I72" s="178">
        <f>Package!I57</f>
        <v>2.1101392888684058</v>
      </c>
      <c r="J72" s="179">
        <f>Package!J57</f>
        <v>-1.2195687113447651E-2</v>
      </c>
      <c r="K72" s="78">
        <f>Package!K57</f>
        <v>-5.7463535452529461E-3</v>
      </c>
      <c r="L72" s="79">
        <f>Package!L57</f>
        <v>191758298.2715539</v>
      </c>
      <c r="M72" s="80">
        <f>Package!M57</f>
        <v>-8303404.4131660163</v>
      </c>
      <c r="N72" s="78">
        <f>Package!N57</f>
        <v>-4.1504217457608412E-2</v>
      </c>
      <c r="O72" s="77">
        <f>Package!O57</f>
        <v>41447090.646327868</v>
      </c>
      <c r="P72" s="76">
        <f>Package!P57</f>
        <v>-47428.497100897133</v>
      </c>
      <c r="Q72" s="78">
        <f>Package!Q57</f>
        <v>-1.1430063073380162E-3</v>
      </c>
    </row>
    <row r="73" spans="2:17" ht="15" thickBot="1">
      <c r="B73" s="360"/>
      <c r="C73" s="152" t="s">
        <v>66</v>
      </c>
      <c r="D73" s="144">
        <f>Package!D58</f>
        <v>311129446.00278664</v>
      </c>
      <c r="E73" s="138">
        <f>Package!E58</f>
        <v>44934324.750230402</v>
      </c>
      <c r="F73" s="140">
        <f>Package!F58</f>
        <v>0.16880220996837261</v>
      </c>
      <c r="G73" s="141">
        <f>Package!G58</f>
        <v>16.179499810066492</v>
      </c>
      <c r="H73" s="142">
        <f>Package!H58</f>
        <v>0.60274172405573445</v>
      </c>
      <c r="I73" s="180">
        <f>Package!I58</f>
        <v>2.6634580266988177</v>
      </c>
      <c r="J73" s="181">
        <f>Package!J58</f>
        <v>0.13157899913226823</v>
      </c>
      <c r="K73" s="140">
        <f>Package!K58</f>
        <v>5.196891229780911E-2</v>
      </c>
      <c r="L73" s="143">
        <f>Package!L58</f>
        <v>828680220.29847848</v>
      </c>
      <c r="M73" s="139">
        <f>Package!M58</f>
        <v>154706375.55859673</v>
      </c>
      <c r="N73" s="140">
        <f>Package!N58</f>
        <v>0.22954358951170459</v>
      </c>
      <c r="O73" s="144">
        <f>Package!O58</f>
        <v>196334534.40721101</v>
      </c>
      <c r="P73" s="138">
        <f>Package!P58</f>
        <v>32346282.853539973</v>
      </c>
      <c r="Q73" s="140">
        <f>Package!Q58</f>
        <v>0.19724756223133152</v>
      </c>
    </row>
    <row r="74" spans="2:17">
      <c r="B74" s="356" t="s">
        <v>74</v>
      </c>
      <c r="C74" s="156" t="s">
        <v>75</v>
      </c>
      <c r="D74" s="116">
        <f>Flavor!D172</f>
        <v>141308044.68022633</v>
      </c>
      <c r="E74" s="110">
        <f>Flavor!E172</f>
        <v>3937088.4998005629</v>
      </c>
      <c r="F74" s="112">
        <f>Flavor!F172</f>
        <v>2.8660268584208674E-2</v>
      </c>
      <c r="G74" s="113">
        <f>Flavor!G172</f>
        <v>7.3483674124631486</v>
      </c>
      <c r="H74" s="114">
        <f>Flavor!H172</f>
        <v>-0.69007499924550775</v>
      </c>
      <c r="I74" s="182">
        <f>Flavor!I172</f>
        <v>2.6382864443567682</v>
      </c>
      <c r="J74" s="183">
        <f>Flavor!J172</f>
        <v>0.10455357833118706</v>
      </c>
      <c r="K74" s="112">
        <f>Flavor!K172</f>
        <v>4.1264641483373908E-2</v>
      </c>
      <c r="L74" s="115">
        <f>Flavor!L172</f>
        <v>372811098.75840163</v>
      </c>
      <c r="M74" s="111">
        <f>Flavor!M172</f>
        <v>24749792.246696949</v>
      </c>
      <c r="N74" s="112">
        <f>Flavor!N172</f>
        <v>7.1107565775527126E-2</v>
      </c>
      <c r="O74" s="116">
        <f>Flavor!O172</f>
        <v>133365934.34353921</v>
      </c>
      <c r="P74" s="110">
        <f>Flavor!P172</f>
        <v>1829504.5078700185</v>
      </c>
      <c r="Q74" s="112">
        <f>Flavor!Q172</f>
        <v>1.390872863248342E-2</v>
      </c>
    </row>
    <row r="75" spans="2:17">
      <c r="B75" s="357"/>
      <c r="C75" s="151" t="s">
        <v>76</v>
      </c>
      <c r="D75" s="77">
        <f>Flavor!D173</f>
        <v>408848736.63223147</v>
      </c>
      <c r="E75" s="76">
        <f>Flavor!E173</f>
        <v>-6463218.5568416119</v>
      </c>
      <c r="F75" s="78">
        <f>Flavor!F173</f>
        <v>-1.5562322432782353E-2</v>
      </c>
      <c r="G75" s="95">
        <f>Flavor!G173</f>
        <v>21.261144329707285</v>
      </c>
      <c r="H75" s="81">
        <f>Flavor!H173</f>
        <v>-3.0413816736546515</v>
      </c>
      <c r="I75" s="178">
        <f>Flavor!I173</f>
        <v>2.2629365654835167</v>
      </c>
      <c r="J75" s="179">
        <f>Flavor!J173</f>
        <v>9.5871135634598037E-2</v>
      </c>
      <c r="K75" s="78">
        <f>Flavor!K173</f>
        <v>4.424007430236284E-2</v>
      </c>
      <c r="L75" s="79">
        <f>Flavor!L173</f>
        <v>925198755.87681675</v>
      </c>
      <c r="M75" s="80">
        <f>Flavor!M173</f>
        <v>25190575.183613181</v>
      </c>
      <c r="N75" s="78">
        <f>Flavor!N173</f>
        <v>2.7989273568836803E-2</v>
      </c>
      <c r="O75" s="77">
        <f>Flavor!O173</f>
        <v>221076163.72361517</v>
      </c>
      <c r="P75" s="76">
        <f>Flavor!P173</f>
        <v>13500889.145911485</v>
      </c>
      <c r="Q75" s="78">
        <f>Flavor!Q173</f>
        <v>6.5040931167635596E-2</v>
      </c>
    </row>
    <row r="76" spans="2:17">
      <c r="B76" s="357"/>
      <c r="C76" s="151" t="s">
        <v>77</v>
      </c>
      <c r="D76" s="77">
        <f>Flavor!D174</f>
        <v>247588926.7788766</v>
      </c>
      <c r="E76" s="76">
        <f>Flavor!E174</f>
        <v>31183992.424261451</v>
      </c>
      <c r="F76" s="78">
        <f>Flavor!F174</f>
        <v>0.14410019123298426</v>
      </c>
      <c r="G76" s="95">
        <f>Flavor!G174</f>
        <v>12.875235839161054</v>
      </c>
      <c r="H76" s="81">
        <f>Flavor!H174</f>
        <v>0.21201611071718318</v>
      </c>
      <c r="I76" s="178">
        <f>Flavor!I174</f>
        <v>2.5957145775110408</v>
      </c>
      <c r="J76" s="179">
        <f>Flavor!J174</f>
        <v>0.10753027093066247</v>
      </c>
      <c r="K76" s="78">
        <f>Flavor!K174</f>
        <v>4.3216360880615826E-2</v>
      </c>
      <c r="L76" s="79">
        <f>Flavor!L174</f>
        <v>642670186.47024369</v>
      </c>
      <c r="M76" s="80">
        <f>Flavor!M174</f>
        <v>104214824.94253325</v>
      </c>
      <c r="N76" s="78">
        <f>Flavor!N174</f>
        <v>0.1935440379808904</v>
      </c>
      <c r="O76" s="77">
        <f>Flavor!O174</f>
        <v>186266104.188508</v>
      </c>
      <c r="P76" s="76">
        <f>Flavor!P174</f>
        <v>20738652.59381187</v>
      </c>
      <c r="Q76" s="78">
        <f>Flavor!Q174</f>
        <v>0.12528829746374456</v>
      </c>
    </row>
    <row r="77" spans="2:17">
      <c r="B77" s="357"/>
      <c r="C77" s="151" t="s">
        <v>78</v>
      </c>
      <c r="D77" s="77">
        <f>Flavor!D175</f>
        <v>41957527.613315329</v>
      </c>
      <c r="E77" s="76">
        <f>Flavor!E175</f>
        <v>-8431814.0197713226</v>
      </c>
      <c r="F77" s="78">
        <f>Flavor!F175</f>
        <v>-0.16733328411329798</v>
      </c>
      <c r="G77" s="95">
        <f>Flavor!G175</f>
        <v>2.1818950882727286</v>
      </c>
      <c r="H77" s="81">
        <f>Flavor!H175</f>
        <v>-0.76670359767859697</v>
      </c>
      <c r="I77" s="178">
        <f>Flavor!I175</f>
        <v>2.3694097348472067</v>
      </c>
      <c r="J77" s="179">
        <f>Flavor!J175</f>
        <v>0.37186695642730649</v>
      </c>
      <c r="K77" s="78">
        <f>Flavor!K175</f>
        <v>0.18616219910016713</v>
      </c>
      <c r="L77" s="79">
        <f>Flavor!L175</f>
        <v>99414574.377109826</v>
      </c>
      <c r="M77" s="80">
        <f>Flavor!M175</f>
        <v>-1240291.1113956422</v>
      </c>
      <c r="N77" s="78">
        <f>Flavor!N175</f>
        <v>-1.2322217166315525E-2</v>
      </c>
      <c r="O77" s="77">
        <f>Flavor!O175</f>
        <v>27605779.005903527</v>
      </c>
      <c r="P77" s="76">
        <f>Flavor!P175</f>
        <v>2220976.7753459066</v>
      </c>
      <c r="Q77" s="78">
        <f>Flavor!Q175</f>
        <v>8.7492380487106877E-2</v>
      </c>
    </row>
    <row r="78" spans="2:17">
      <c r="B78" s="357"/>
      <c r="C78" s="151" t="s">
        <v>79</v>
      </c>
      <c r="D78" s="77">
        <f>Flavor!D176</f>
        <v>339663615.03650236</v>
      </c>
      <c r="E78" s="76">
        <f>Flavor!E176</f>
        <v>75015155.125198931</v>
      </c>
      <c r="F78" s="78">
        <f>Flavor!F176</f>
        <v>0.28345207506720482</v>
      </c>
      <c r="G78" s="95">
        <f>Flavor!G176</f>
        <v>17.663347090973733</v>
      </c>
      <c r="H78" s="81">
        <f>Flavor!H176</f>
        <v>2.1770939302235028</v>
      </c>
      <c r="I78" s="178">
        <f>Flavor!I176</f>
        <v>2.3155887706407055</v>
      </c>
      <c r="J78" s="179">
        <f>Flavor!J176</f>
        <v>7.5350843488223074E-2</v>
      </c>
      <c r="K78" s="78">
        <f>Flavor!K176</f>
        <v>3.3635196768586041E-2</v>
      </c>
      <c r="L78" s="79">
        <f>Flavor!L176</f>
        <v>786521252.77375233</v>
      </c>
      <c r="M78" s="80">
        <f>Flavor!M176</f>
        <v>193645735.51795709</v>
      </c>
      <c r="N78" s="78">
        <f>Flavor!N176</f>
        <v>0.32662123815514033</v>
      </c>
      <c r="O78" s="77">
        <f>Flavor!O176</f>
        <v>169223450.60109222</v>
      </c>
      <c r="P78" s="76">
        <f>Flavor!P176</f>
        <v>30793954.4870601</v>
      </c>
      <c r="Q78" s="78">
        <f>Flavor!Q176</f>
        <v>0.22245226163138956</v>
      </c>
    </row>
    <row r="79" spans="2:17">
      <c r="B79" s="357"/>
      <c r="C79" s="151" t="s">
        <v>80</v>
      </c>
      <c r="D79" s="77">
        <f>Flavor!D177</f>
        <v>49603805.807103544</v>
      </c>
      <c r="E79" s="76">
        <f>Flavor!E177</f>
        <v>4317696.0264732093</v>
      </c>
      <c r="F79" s="78">
        <f>Flavor!F177</f>
        <v>9.534261272139484E-2</v>
      </c>
      <c r="G79" s="95">
        <f>Flavor!G177</f>
        <v>2.579520443807235</v>
      </c>
      <c r="H79" s="81">
        <f>Flavor!H177</f>
        <v>-7.0455909591580212E-2</v>
      </c>
      <c r="I79" s="178">
        <f>Flavor!I177</f>
        <v>2.6446619944777017</v>
      </c>
      <c r="J79" s="179">
        <f>Flavor!J177</f>
        <v>0.2280719385197143</v>
      </c>
      <c r="K79" s="78">
        <f>Flavor!K177</f>
        <v>9.4377587111812294E-2</v>
      </c>
      <c r="L79" s="79">
        <f>Flavor!L177</f>
        <v>131185299.99949907</v>
      </c>
      <c r="M79" s="80">
        <f>Flavor!M177</f>
        <v>21747337.430606052</v>
      </c>
      <c r="N79" s="78">
        <f>Flavor!N177</f>
        <v>0.19871840557078849</v>
      </c>
      <c r="O79" s="77">
        <f>Flavor!O177</f>
        <v>69949356.296161756</v>
      </c>
      <c r="P79" s="76">
        <f>Flavor!P177</f>
        <v>8304511.1708136797</v>
      </c>
      <c r="Q79" s="78">
        <f>Flavor!Q177</f>
        <v>0.13471541949578039</v>
      </c>
    </row>
    <row r="80" spans="2:17">
      <c r="B80" s="357"/>
      <c r="C80" s="151" t="s">
        <v>81</v>
      </c>
      <c r="D80" s="77">
        <f>Flavor!D178</f>
        <v>3389859.9830630957</v>
      </c>
      <c r="E80" s="76">
        <f>Flavor!E178</f>
        <v>617843.47031729529</v>
      </c>
      <c r="F80" s="78">
        <f>Flavor!F178</f>
        <v>0.22288592707743107</v>
      </c>
      <c r="G80" s="95">
        <f>Flavor!G178</f>
        <v>0.17628109347011195</v>
      </c>
      <c r="H80" s="81">
        <f>Flavor!H178</f>
        <v>1.4072896617015607E-2</v>
      </c>
      <c r="I80" s="178">
        <f>Flavor!I178</f>
        <v>3.5933989456182474</v>
      </c>
      <c r="J80" s="179">
        <f>Flavor!J178</f>
        <v>0.25627168761928187</v>
      </c>
      <c r="K80" s="78">
        <f>Flavor!K178</f>
        <v>7.6794100975624627E-2</v>
      </c>
      <c r="L80" s="79">
        <f>Flavor!L178</f>
        <v>12181119.288932418</v>
      </c>
      <c r="M80" s="80">
        <f>Flavor!M178</f>
        <v>2930547.4246251713</v>
      </c>
      <c r="N80" s="78">
        <f>Flavor!N178</f>
        <v>0.31679635244308574</v>
      </c>
      <c r="O80" s="77">
        <f>Flavor!O178</f>
        <v>6985190.6342986971</v>
      </c>
      <c r="P80" s="76">
        <f>Flavor!P178</f>
        <v>1259874.5490734726</v>
      </c>
      <c r="Q80" s="78">
        <f>Flavor!Q178</f>
        <v>0.22005327397114552</v>
      </c>
    </row>
    <row r="81" spans="2:17">
      <c r="B81" s="357"/>
      <c r="C81" s="151" t="s">
        <v>82</v>
      </c>
      <c r="D81" s="77">
        <f>Flavor!D179</f>
        <v>23879418.662517834</v>
      </c>
      <c r="E81" s="76">
        <f>Flavor!E179</f>
        <v>-2092355.8350865841</v>
      </c>
      <c r="F81" s="78">
        <f>Flavor!F179</f>
        <v>-8.0562682972608532E-2</v>
      </c>
      <c r="G81" s="95">
        <f>Flavor!G179</f>
        <v>1.2417887624537001</v>
      </c>
      <c r="H81" s="81">
        <f>Flavor!H179</f>
        <v>-0.27798382582668224</v>
      </c>
      <c r="I81" s="178">
        <f>Flavor!I179</f>
        <v>2.7740634609054911</v>
      </c>
      <c r="J81" s="179">
        <f>Flavor!J179</f>
        <v>0.19710203566674878</v>
      </c>
      <c r="K81" s="78">
        <f>Flavor!K179</f>
        <v>7.6486218899643896E-2</v>
      </c>
      <c r="L81" s="79">
        <f>Flavor!L179</f>
        <v>66243022.779355399</v>
      </c>
      <c r="M81" s="80">
        <f>Flavor!M179</f>
        <v>-685238.2459705025</v>
      </c>
      <c r="N81" s="78">
        <f>Flavor!N179</f>
        <v>-1.0238399077950133E-2</v>
      </c>
      <c r="O81" s="77">
        <f>Flavor!O179</f>
        <v>34493425.476649277</v>
      </c>
      <c r="P81" s="76">
        <f>Flavor!P179</f>
        <v>-644342.84900888801</v>
      </c>
      <c r="Q81" s="78">
        <f>Flavor!Q179</f>
        <v>-1.8337614473323806E-2</v>
      </c>
    </row>
    <row r="82" spans="2:17">
      <c r="B82" s="357"/>
      <c r="C82" s="151" t="s">
        <v>83</v>
      </c>
      <c r="D82" s="77">
        <f>Flavor!D180</f>
        <v>12211391.145123534</v>
      </c>
      <c r="E82" s="76">
        <f>Flavor!E180</f>
        <v>-1757434.7215731945</v>
      </c>
      <c r="F82" s="78">
        <f>Flavor!F180</f>
        <v>-0.12581119833150178</v>
      </c>
      <c r="G82" s="95">
        <f>Flavor!G180</f>
        <v>0.63502250671382732</v>
      </c>
      <c r="H82" s="81">
        <f>Flavor!H180</f>
        <v>-0.18238173513440681</v>
      </c>
      <c r="I82" s="178">
        <f>Flavor!I180</f>
        <v>2.4381269131102132</v>
      </c>
      <c r="J82" s="179">
        <f>Flavor!J180</f>
        <v>7.0041124274240474E-2</v>
      </c>
      <c r="K82" s="78">
        <f>Flavor!K180</f>
        <v>2.9577105949640883E-2</v>
      </c>
      <c r="L82" s="79">
        <f>Flavor!L180</f>
        <v>29772921.397441432</v>
      </c>
      <c r="M82" s="80">
        <f>Flavor!M180</f>
        <v>-3306456.6242074296</v>
      </c>
      <c r="N82" s="78">
        <f>Flavor!N180</f>
        <v>-9.9955223524563028E-2</v>
      </c>
      <c r="O82" s="77">
        <f>Flavor!O180</f>
        <v>5900207.1832585614</v>
      </c>
      <c r="P82" s="76">
        <f>Flavor!P180</f>
        <v>-350445.464942405</v>
      </c>
      <c r="Q82" s="78">
        <f>Flavor!Q180</f>
        <v>-5.6065419831522488E-2</v>
      </c>
    </row>
    <row r="83" spans="2:17">
      <c r="B83" s="357"/>
      <c r="C83" s="151" t="s">
        <v>84</v>
      </c>
      <c r="D83" s="77">
        <f>Flavor!D181</f>
        <v>5332782.0255179098</v>
      </c>
      <c r="E83" s="76">
        <f>Flavor!E181</f>
        <v>-109523.11682747677</v>
      </c>
      <c r="F83" s="78">
        <f>Flavor!F181</f>
        <v>-2.012439838687128E-2</v>
      </c>
      <c r="G83" s="95">
        <f>Flavor!G181</f>
        <v>0.27731783949571998</v>
      </c>
      <c r="H83" s="81">
        <f>Flavor!H181</f>
        <v>-4.114581315753979E-2</v>
      </c>
      <c r="I83" s="178">
        <f>Flavor!I181</f>
        <v>3.5409713241637841</v>
      </c>
      <c r="J83" s="179">
        <f>Flavor!J181</f>
        <v>9.9168802524588706E-2</v>
      </c>
      <c r="K83" s="78">
        <f>Flavor!K181</f>
        <v>2.8813042555782223E-2</v>
      </c>
      <c r="L83" s="79">
        <f>Flavor!L181</f>
        <v>18883228.230374981</v>
      </c>
      <c r="M83" s="80">
        <f>Flavor!M181</f>
        <v>151888.66792066768</v>
      </c>
      <c r="N83" s="78">
        <f>Flavor!N181</f>
        <v>8.108799021780487E-3</v>
      </c>
      <c r="O83" s="77">
        <f>Flavor!O181</f>
        <v>12374416.397952067</v>
      </c>
      <c r="P83" s="76">
        <f>Flavor!P181</f>
        <v>332554.45916547999</v>
      </c>
      <c r="Q83" s="78">
        <f>Flavor!Q181</f>
        <v>2.761653146797249E-2</v>
      </c>
    </row>
    <row r="84" spans="2:17">
      <c r="B84" s="357"/>
      <c r="C84" s="151" t="s">
        <v>85</v>
      </c>
      <c r="D84" s="77">
        <f>Flavor!D182</f>
        <v>2327576.2846295135</v>
      </c>
      <c r="E84" s="76">
        <f>Flavor!E182</f>
        <v>-193222.74761305097</v>
      </c>
      <c r="F84" s="78">
        <f>Flavor!F182</f>
        <v>-7.6651389159394942E-2</v>
      </c>
      <c r="G84" s="95">
        <f>Flavor!G182</f>
        <v>0.12103971687315385</v>
      </c>
      <c r="H84" s="81">
        <f>Flavor!H182</f>
        <v>-2.6468158267196396E-2</v>
      </c>
      <c r="I84" s="178">
        <f>Flavor!I182</f>
        <v>3.0128470588531635</v>
      </c>
      <c r="J84" s="179">
        <f>Flavor!J182</f>
        <v>8.2114849085159758E-2</v>
      </c>
      <c r="K84" s="78">
        <f>Flavor!K182</f>
        <v>2.8018543902262553E-2</v>
      </c>
      <c r="L84" s="79">
        <f>Flavor!L182</f>
        <v>7012631.3634024039</v>
      </c>
      <c r="M84" s="80">
        <f>Flavor!M182</f>
        <v>-375155.55474289227</v>
      </c>
      <c r="N84" s="78">
        <f>Flavor!N182</f>
        <v>-5.0780505569464243E-2</v>
      </c>
      <c r="O84" s="77">
        <f>Flavor!O182</f>
        <v>4162755.3809629772</v>
      </c>
      <c r="P84" s="76">
        <f>Flavor!P182</f>
        <v>423468.22299033031</v>
      </c>
      <c r="Q84" s="78">
        <f>Flavor!Q182</f>
        <v>0.11324838267300251</v>
      </c>
    </row>
    <row r="85" spans="2:17">
      <c r="B85" s="357"/>
      <c r="C85" s="151" t="s">
        <v>86</v>
      </c>
      <c r="D85" s="77">
        <f>Flavor!D183</f>
        <v>13316989.182599058</v>
      </c>
      <c r="E85" s="76">
        <f>Flavor!E183</f>
        <v>-1311905.4167196807</v>
      </c>
      <c r="F85" s="78">
        <f>Flavor!F183</f>
        <v>-8.9679053178821549E-2</v>
      </c>
      <c r="G85" s="95">
        <f>Flavor!G183</f>
        <v>0.69251633594522999</v>
      </c>
      <c r="H85" s="81">
        <f>Flavor!H183</f>
        <v>-0.16351269707052463</v>
      </c>
      <c r="I85" s="178">
        <f>Flavor!I183</f>
        <v>2.5242032656780617</v>
      </c>
      <c r="J85" s="179">
        <f>Flavor!J183</f>
        <v>0.30320786314234471</v>
      </c>
      <c r="K85" s="78">
        <f>Flavor!K183</f>
        <v>0.13651890625085103</v>
      </c>
      <c r="L85" s="79">
        <f>Flavor!L183</f>
        <v>33614787.583715968</v>
      </c>
      <c r="M85" s="80">
        <f>Flavor!M183</f>
        <v>1124079.9344494678</v>
      </c>
      <c r="N85" s="78">
        <f>Flavor!N183</f>
        <v>3.4596966818444923E-2</v>
      </c>
      <c r="O85" s="77">
        <f>Flavor!O183</f>
        <v>12178153.284779049</v>
      </c>
      <c r="P85" s="76">
        <f>Flavor!P183</f>
        <v>-1086938.9863034636</v>
      </c>
      <c r="Q85" s="78">
        <f>Flavor!Q183</f>
        <v>-8.193979838896083E-2</v>
      </c>
    </row>
    <row r="86" spans="2:17" ht="15" thickBot="1">
      <c r="B86" s="358"/>
      <c r="C86" s="157" t="s">
        <v>87</v>
      </c>
      <c r="D86" s="144">
        <f>Flavor!D184</f>
        <v>5488065.3168073688</v>
      </c>
      <c r="E86" s="138">
        <f>Flavor!E184</f>
        <v>462873.35145747475</v>
      </c>
      <c r="F86" s="140">
        <f>Flavor!F184</f>
        <v>9.2110580978620543E-2</v>
      </c>
      <c r="G86" s="141">
        <f>Flavor!G184</f>
        <v>0.28539295425648037</v>
      </c>
      <c r="H86" s="142">
        <f>Flavor!H184</f>
        <v>-8.6627715272940553E-3</v>
      </c>
      <c r="I86" s="180">
        <f>Flavor!I184</f>
        <v>2.6557204074994498</v>
      </c>
      <c r="J86" s="181">
        <f>Flavor!J184</f>
        <v>0.38301968817477539</v>
      </c>
      <c r="K86" s="140">
        <f>Flavor!K184</f>
        <v>0.16853063182405664</v>
      </c>
      <c r="L86" s="143">
        <f>Flavor!L184</f>
        <v>14574767.059535263</v>
      </c>
      <c r="M86" s="139">
        <f>Flavor!M184</f>
        <v>3154009.6651399843</v>
      </c>
      <c r="N86" s="140">
        <f>Flavor!N184</f>
        <v>0.27616466721268507</v>
      </c>
      <c r="O86" s="144">
        <f>Flavor!O184</f>
        <v>13786393.090261666</v>
      </c>
      <c r="P86" s="138">
        <f>Flavor!P184</f>
        <v>1481917.5145511497</v>
      </c>
      <c r="Q86" s="140">
        <f>Flavor!Q184</f>
        <v>0.12043727548019266</v>
      </c>
    </row>
    <row r="87" spans="2:17">
      <c r="B87" s="359" t="s">
        <v>88</v>
      </c>
      <c r="C87" s="221" t="s">
        <v>137</v>
      </c>
      <c r="D87" s="116">
        <f>Fat!D55</f>
        <v>420046789.21265644</v>
      </c>
      <c r="E87" s="110">
        <f>Fat!E55</f>
        <v>75994949.667264283</v>
      </c>
      <c r="F87" s="112">
        <f>Fat!F55</f>
        <v>0.22088226520654297</v>
      </c>
      <c r="G87" s="113">
        <f>Fat!G55</f>
        <v>21.843470727693003</v>
      </c>
      <c r="H87" s="114">
        <f>Fat!H55</f>
        <v>1.7108242372979134</v>
      </c>
      <c r="I87" s="182">
        <f>Fat!I55</f>
        <v>2.7806925476586417</v>
      </c>
      <c r="J87" s="183">
        <f>Fat!J55</f>
        <v>7.7944986508417191E-2</v>
      </c>
      <c r="K87" s="112">
        <f>Fat!K55</f>
        <v>2.8839166346429215E-2</v>
      </c>
      <c r="L87" s="115">
        <f>Fat!L55</f>
        <v>1168020976.4315741</v>
      </c>
      <c r="M87" s="111">
        <f>Fat!M55</f>
        <v>238135706.19101703</v>
      </c>
      <c r="N87" s="112">
        <f>Fat!N55</f>
        <v>0.25609149194223974</v>
      </c>
      <c r="O87" s="116">
        <f>Fat!O55</f>
        <v>318608248.45338601</v>
      </c>
      <c r="P87" s="110">
        <f>Fat!P55</f>
        <v>65241386.684275299</v>
      </c>
      <c r="Q87" s="112">
        <f>Fat!Q55</f>
        <v>0.25749770995596405</v>
      </c>
    </row>
    <row r="88" spans="2:17">
      <c r="B88" s="357"/>
      <c r="C88" s="222" t="s">
        <v>90</v>
      </c>
      <c r="D88" s="77">
        <f>Fat!D56</f>
        <v>23504980.630214464</v>
      </c>
      <c r="E88" s="76">
        <f>Fat!E56</f>
        <v>4385704.6832984835</v>
      </c>
      <c r="F88" s="78">
        <f>Fat!F56</f>
        <v>0.22938654661793906</v>
      </c>
      <c r="G88" s="95">
        <f>Fat!G56</f>
        <v>1.2223170597577095</v>
      </c>
      <c r="H88" s="81">
        <f>Fat!H56</f>
        <v>0.10352744857532548</v>
      </c>
      <c r="I88" s="178">
        <f>Fat!I56</f>
        <v>3.1259591020966733</v>
      </c>
      <c r="J88" s="179">
        <f>Fat!J56</f>
        <v>0.15202284299432733</v>
      </c>
      <c r="K88" s="78">
        <f>Fat!K56</f>
        <v>5.1118393183118851E-2</v>
      </c>
      <c r="L88" s="79">
        <f>Fat!L56</f>
        <v>73475608.145624906</v>
      </c>
      <c r="M88" s="80">
        <f>Fat!M56</f>
        <v>16616100.159308136</v>
      </c>
      <c r="N88" s="78">
        <f>Fat!N56</f>
        <v>0.29223081148199165</v>
      </c>
      <c r="O88" s="77">
        <f>Fat!O56</f>
        <v>22049293.582561474</v>
      </c>
      <c r="P88" s="76">
        <f>Fat!P56</f>
        <v>5602772.8105978053</v>
      </c>
      <c r="Q88" s="78">
        <f>Fat!Q56</f>
        <v>0.34066614381741056</v>
      </c>
    </row>
    <row r="89" spans="2:17">
      <c r="B89" s="357"/>
      <c r="C89" s="222" t="s">
        <v>53</v>
      </c>
      <c r="D89" s="77">
        <f>Fat!D57</f>
        <v>744728472.34119606</v>
      </c>
      <c r="E89" s="76">
        <f>Fat!E57</f>
        <v>39980540.826243401</v>
      </c>
      <c r="F89" s="78">
        <f>Fat!F57</f>
        <v>5.673027055262117E-2</v>
      </c>
      <c r="G89" s="95">
        <f>Fat!G57</f>
        <v>38.727720347908061</v>
      </c>
      <c r="H89" s="81">
        <f>Fat!H57</f>
        <v>-2.5115329831463526</v>
      </c>
      <c r="I89" s="178">
        <f>Fat!I57</f>
        <v>2.3732952640078882</v>
      </c>
      <c r="J89" s="179">
        <f>Fat!J57</f>
        <v>9.8519382931295141E-2</v>
      </c>
      <c r="K89" s="78">
        <f>Fat!K57</f>
        <v>4.3309489849465276E-2</v>
      </c>
      <c r="L89" s="79">
        <f>Fat!L57</f>
        <v>1767460556.3791902</v>
      </c>
      <c r="M89" s="80">
        <f>Fat!M57</f>
        <v>164316959.53035736</v>
      </c>
      <c r="N89" s="78">
        <f>Fat!N57</f>
        <v>0.10249671947874267</v>
      </c>
      <c r="O89" s="77">
        <f>Fat!O57</f>
        <v>532485179.36403286</v>
      </c>
      <c r="P89" s="76">
        <f>Fat!P57</f>
        <v>14006943.624604404</v>
      </c>
      <c r="Q89" s="78">
        <f>Fat!Q57</f>
        <v>2.7015490061272063E-2</v>
      </c>
    </row>
    <row r="90" spans="2:17" ht="15" thickBot="1">
      <c r="B90" s="360"/>
      <c r="C90" s="223" t="s">
        <v>15</v>
      </c>
      <c r="D90" s="109">
        <f>Fat!D58</f>
        <v>733912838.27092183</v>
      </c>
      <c r="E90" s="103">
        <f>Fat!E58</f>
        <v>93883707.951421618</v>
      </c>
      <c r="F90" s="105">
        <f>Fat!F58</f>
        <v>0.14668661706781255</v>
      </c>
      <c r="G90" s="106">
        <f>Fat!G58</f>
        <v>38.165280657181448</v>
      </c>
      <c r="H90" s="107">
        <f>Fat!H58</f>
        <v>0.71313320956556225</v>
      </c>
      <c r="I90" s="190">
        <f>Fat!I58</f>
        <v>2.4462648148845987</v>
      </c>
      <c r="J90" s="191">
        <f>Fat!J58</f>
        <v>7.1253139541973987E-2</v>
      </c>
      <c r="K90" s="105">
        <f>Fat!K58</f>
        <v>3.0001174428624586E-2</v>
      </c>
      <c r="L90" s="108">
        <f>Fat!L58</f>
        <v>1795345153.454247</v>
      </c>
      <c r="M90" s="104">
        <f>Fat!M58</f>
        <v>275268496.3860476</v>
      </c>
      <c r="N90" s="105">
        <f>Fat!N58</f>
        <v>0.18108856228143333</v>
      </c>
      <c r="O90" s="109">
        <f>Fat!O58</f>
        <v>566870298.56133723</v>
      </c>
      <c r="P90" s="103">
        <f>Fat!P58</f>
        <v>53906652.523478687</v>
      </c>
      <c r="Q90" s="105">
        <f>Fat!Q58</f>
        <v>0.10508864115391948</v>
      </c>
    </row>
    <row r="91" spans="2:17" hidden="1">
      <c r="B91" s="356" t="s">
        <v>91</v>
      </c>
      <c r="C91" s="154" t="s">
        <v>92</v>
      </c>
      <c r="D91" s="125">
        <f>Organic!D16</f>
        <v>171881723.57918882</v>
      </c>
      <c r="E91" s="117">
        <f>Organic!E16</f>
        <v>25110052.366329819</v>
      </c>
      <c r="F91" s="121">
        <f>Organic!F16</f>
        <v>0.17108241773654934</v>
      </c>
      <c r="G91" s="122">
        <f>Organic!G16</f>
        <v>8.9382742447928827</v>
      </c>
      <c r="H91" s="123">
        <f>Organic!H16</f>
        <v>0.34973661268081102</v>
      </c>
      <c r="I91" s="186">
        <f>Organic!I16</f>
        <v>2.7072987026742008</v>
      </c>
      <c r="J91" s="187">
        <f>Organic!J16</f>
        <v>0.16223537373374208</v>
      </c>
      <c r="K91" s="121">
        <f>Organic!K16</f>
        <v>6.3745122523643713E-2</v>
      </c>
      <c r="L91" s="124">
        <f>Organic!L16</f>
        <v>465335167.2593435</v>
      </c>
      <c r="M91" s="118">
        <f>Organic!M16</f>
        <v>91791969.128190041</v>
      </c>
      <c r="N91" s="121">
        <f>Organic!N16</f>
        <v>0.24573320994045053</v>
      </c>
      <c r="O91" s="125">
        <f>Organic!O16</f>
        <v>67870156.451989815</v>
      </c>
      <c r="P91" s="117">
        <f>Organic!P16</f>
        <v>9733788.1471917778</v>
      </c>
      <c r="Q91" s="121">
        <f>Organic!Q16</f>
        <v>0.16743027524800583</v>
      </c>
    </row>
    <row r="92" spans="2:17" hidden="1">
      <c r="B92" s="357"/>
      <c r="C92" s="158" t="s">
        <v>93</v>
      </c>
      <c r="D92" s="102" t="e">
        <f>#REF!</f>
        <v>#REF!</v>
      </c>
      <c r="E92" s="96" t="e">
        <f>#REF!</f>
        <v>#REF!</v>
      </c>
      <c r="F92" s="98" t="e">
        <f>#REF!</f>
        <v>#REF!</v>
      </c>
      <c r="G92" s="99" t="e">
        <f>#REF!</f>
        <v>#REF!</v>
      </c>
      <c r="H92" s="100" t="e">
        <f>#REF!</f>
        <v>#REF!</v>
      </c>
      <c r="I92" s="192" t="e">
        <f>#REF!</f>
        <v>#REF!</v>
      </c>
      <c r="J92" s="193" t="e">
        <f>#REF!</f>
        <v>#REF!</v>
      </c>
      <c r="K92" s="98" t="e">
        <f>#REF!</f>
        <v>#REF!</v>
      </c>
      <c r="L92" s="101" t="e">
        <f>#REF!</f>
        <v>#REF!</v>
      </c>
      <c r="M92" s="97" t="e">
        <f>#REF!</f>
        <v>#REF!</v>
      </c>
      <c r="N92" s="98" t="e">
        <f>#REF!</f>
        <v>#REF!</v>
      </c>
      <c r="O92" s="102" t="e">
        <f>#REF!</f>
        <v>#REF!</v>
      </c>
      <c r="P92" s="96" t="e">
        <f>#REF!</f>
        <v>#REF!</v>
      </c>
      <c r="Q92" s="98" t="e">
        <f>#REF!</f>
        <v>#REF!</v>
      </c>
    </row>
    <row r="93" spans="2:17" ht="15" hidden="1" thickBot="1">
      <c r="B93" s="358"/>
      <c r="C93" s="155" t="s">
        <v>94</v>
      </c>
      <c r="D93" s="130" t="e">
        <f>#REF!</f>
        <v>#REF!</v>
      </c>
      <c r="E93" s="119" t="e">
        <f>#REF!</f>
        <v>#REF!</v>
      </c>
      <c r="F93" s="126" t="e">
        <f>#REF!</f>
        <v>#REF!</v>
      </c>
      <c r="G93" s="127" t="e">
        <f>#REF!</f>
        <v>#REF!</v>
      </c>
      <c r="H93" s="128" t="e">
        <f>#REF!</f>
        <v>#REF!</v>
      </c>
      <c r="I93" s="188" t="e">
        <f>#REF!</f>
        <v>#REF!</v>
      </c>
      <c r="J93" s="189" t="e">
        <f>#REF!</f>
        <v>#REF!</v>
      </c>
      <c r="K93" s="126" t="e">
        <f>#REF!</f>
        <v>#REF!</v>
      </c>
      <c r="L93" s="129" t="e">
        <f>#REF!</f>
        <v>#REF!</v>
      </c>
      <c r="M93" s="120" t="e">
        <f>#REF!</f>
        <v>#REF!</v>
      </c>
      <c r="N93" s="126" t="e">
        <f>#REF!</f>
        <v>#REF!</v>
      </c>
      <c r="O93" s="130" t="e">
        <f>#REF!</f>
        <v>#REF!</v>
      </c>
      <c r="P93" s="119" t="e">
        <f>#REF!</f>
        <v>#REF!</v>
      </c>
      <c r="Q93" s="126" t="e">
        <f>#REF!</f>
        <v>#REF!</v>
      </c>
    </row>
    <row r="94" spans="2:17">
      <c r="B94" s="359" t="s">
        <v>57</v>
      </c>
      <c r="C94" s="150" t="s">
        <v>95</v>
      </c>
      <c r="D94" s="116">
        <f>Size!D94</f>
        <v>187947380.65925497</v>
      </c>
      <c r="E94" s="110">
        <f>Size!E94</f>
        <v>11641846.680192858</v>
      </c>
      <c r="F94" s="112">
        <f>Size!F94</f>
        <v>6.6032224953162466E-2</v>
      </c>
      <c r="G94" s="113">
        <f>Size!G94</f>
        <v>9.7737281017485937</v>
      </c>
      <c r="H94" s="114">
        <f>Size!H94</f>
        <v>-0.54302240477642982</v>
      </c>
      <c r="I94" s="182">
        <f>Size!I94</f>
        <v>3.4796365076759246</v>
      </c>
      <c r="J94" s="183">
        <f>Size!J94</f>
        <v>0.14721409768363447</v>
      </c>
      <c r="K94" s="112">
        <f>Size!K94</f>
        <v>4.4176301672384642E-2</v>
      </c>
      <c r="L94" s="115">
        <f>Size!L94</f>
        <v>653988567.26400757</v>
      </c>
      <c r="M94" s="111">
        <f>Size!M94</f>
        <v>66464054.826523781</v>
      </c>
      <c r="N94" s="112">
        <f>Size!N94</f>
        <v>0.1131255861151767</v>
      </c>
      <c r="O94" s="116">
        <f>Size!O94</f>
        <v>571219090.55803728</v>
      </c>
      <c r="P94" s="110">
        <f>Size!P94</f>
        <v>37312611.420610845</v>
      </c>
      <c r="Q94" s="112">
        <f>Size!Q94</f>
        <v>6.9886043490037242E-2</v>
      </c>
    </row>
    <row r="95" spans="2:17">
      <c r="B95" s="357"/>
      <c r="C95" s="151" t="s">
        <v>96</v>
      </c>
      <c r="D95" s="77">
        <f>Size!D95</f>
        <v>340023611.45845461</v>
      </c>
      <c r="E95" s="76">
        <f>Size!E95</f>
        <v>4364291.2528625727</v>
      </c>
      <c r="F95" s="78">
        <f>Size!F95</f>
        <v>1.3002145300745515E-2</v>
      </c>
      <c r="G95" s="95">
        <f>Size!G95</f>
        <v>17.682067794254714</v>
      </c>
      <c r="H95" s="81">
        <f>Size!H95</f>
        <v>-1.9594793744356309</v>
      </c>
      <c r="I95" s="178">
        <f>Size!I95</f>
        <v>2.6366429731639753</v>
      </c>
      <c r="J95" s="179">
        <f>Size!J95</f>
        <v>4.9335124503887773E-2</v>
      </c>
      <c r="K95" s="78">
        <f>Size!K95</f>
        <v>1.90681308099604E-2</v>
      </c>
      <c r="L95" s="79">
        <f>Size!L95</f>
        <v>896520865.86177206</v>
      </c>
      <c r="M95" s="80">
        <f>Size!M95</f>
        <v>28066872.217934251</v>
      </c>
      <c r="N95" s="78">
        <f>Size!N95</f>
        <v>3.2318202718110561E-2</v>
      </c>
      <c r="O95" s="77">
        <f>Size!O95</f>
        <v>167806581.36687472</v>
      </c>
      <c r="P95" s="76">
        <f>Size!P95</f>
        <v>-1809807.3281286061</v>
      </c>
      <c r="Q95" s="78">
        <f>Size!Q95</f>
        <v>-1.0670002716441047E-2</v>
      </c>
    </row>
    <row r="96" spans="2:17">
      <c r="B96" s="357"/>
      <c r="C96" s="151" t="s">
        <v>97</v>
      </c>
      <c r="D96" s="77">
        <f>Size!D96</f>
        <v>575812442.17985439</v>
      </c>
      <c r="E96" s="76">
        <f>Size!E96</f>
        <v>26400918.657082915</v>
      </c>
      <c r="F96" s="78">
        <f>Size!F96</f>
        <v>4.8053085031422124E-2</v>
      </c>
      <c r="G96" s="95">
        <f>Size!G96</f>
        <v>29.943669487327881</v>
      </c>
      <c r="H96" s="81">
        <f>Size!H96</f>
        <v>-2.2058693596341215</v>
      </c>
      <c r="I96" s="178">
        <f>Size!I96</f>
        <v>2.3093753403650168</v>
      </c>
      <c r="J96" s="179">
        <f>Size!J96</f>
        <v>0.12759723610630491</v>
      </c>
      <c r="K96" s="78">
        <f>Size!K96</f>
        <v>5.8483140818602071E-2</v>
      </c>
      <c r="L96" s="79">
        <f>Size!L96</f>
        <v>1329767054.6455128</v>
      </c>
      <c r="M96" s="80">
        <f>Size!M96</f>
        <v>131073022.39610982</v>
      </c>
      <c r="N96" s="78">
        <f>Size!N96</f>
        <v>0.10934652118868518</v>
      </c>
      <c r="O96" s="77">
        <f>Size!O96</f>
        <v>244642122.5017876</v>
      </c>
      <c r="P96" s="76">
        <f>Size!P96</f>
        <v>9706526.3963963985</v>
      </c>
      <c r="Q96" s="78">
        <f>Size!Q96</f>
        <v>4.1315690586291948E-2</v>
      </c>
    </row>
    <row r="97" spans="2:17">
      <c r="B97" s="357"/>
      <c r="C97" s="151" t="s">
        <v>98</v>
      </c>
      <c r="D97" s="77">
        <f>Size!D97</f>
        <v>363085957.97720271</v>
      </c>
      <c r="E97" s="76">
        <f>Size!E97</f>
        <v>67690806.738868892</v>
      </c>
      <c r="F97" s="78">
        <f>Size!F97</f>
        <v>0.22915341181160379</v>
      </c>
      <c r="G97" s="95">
        <f>Size!G97</f>
        <v>18.881366786727543</v>
      </c>
      <c r="H97" s="81">
        <f>Size!H97</f>
        <v>1.5959304910918277</v>
      </c>
      <c r="I97" s="178">
        <f>Size!I97</f>
        <v>2.1854024315312719</v>
      </c>
      <c r="J97" s="179">
        <f>Size!J97</f>
        <v>8.7165062769375634E-2</v>
      </c>
      <c r="K97" s="78">
        <f>Size!K97</f>
        <v>4.1542040985004948E-2</v>
      </c>
      <c r="L97" s="79">
        <f>Size!L97</f>
        <v>793488935.41824007</v>
      </c>
      <c r="M97" s="80">
        <f>Size!M97</f>
        <v>173679790.53889608</v>
      </c>
      <c r="N97" s="78">
        <f>Size!N97</f>
        <v>0.28021495322194012</v>
      </c>
      <c r="O97" s="77">
        <f>Size!O97</f>
        <v>177688893.81524292</v>
      </c>
      <c r="P97" s="76">
        <f>Size!P97</f>
        <v>31431027.983064324</v>
      </c>
      <c r="Q97" s="78">
        <f>Size!Q97</f>
        <v>0.21490145370457811</v>
      </c>
    </row>
    <row r="98" spans="2:17">
      <c r="B98" s="357"/>
      <c r="C98" s="151" t="s">
        <v>99</v>
      </c>
      <c r="D98" s="77">
        <f>Size!D98</f>
        <v>250937613.72595331</v>
      </c>
      <c r="E98" s="76">
        <f>Size!E98</f>
        <v>29242526.69888562</v>
      </c>
      <c r="F98" s="78">
        <f>Size!F98</f>
        <v>0.13190426134844963</v>
      </c>
      <c r="G98" s="95">
        <f>Size!G98</f>
        <v>13.049375833045493</v>
      </c>
      <c r="H98" s="81">
        <f>Size!H98</f>
        <v>7.6595854101485727E-2</v>
      </c>
      <c r="I98" s="178">
        <f>Size!I98</f>
        <v>3.5703720253925897</v>
      </c>
      <c r="J98" s="179">
        <f>Size!J98</f>
        <v>0.15812192245294554</v>
      </c>
      <c r="K98" s="78">
        <f>Size!K98</f>
        <v>4.6339487928133971E-2</v>
      </c>
      <c r="L98" s="79">
        <f>Size!L98</f>
        <v>895940636.16591525</v>
      </c>
      <c r="M98" s="80">
        <f>Size!M98</f>
        <v>139461552.63659012</v>
      </c>
      <c r="N98" s="78">
        <f>Size!N98</f>
        <v>0.18435612520300948</v>
      </c>
      <c r="O98" s="77">
        <f>Size!O98</f>
        <v>711190946.01180816</v>
      </c>
      <c r="P98" s="76">
        <f>Size!P98</f>
        <v>75841317.735486269</v>
      </c>
      <c r="Q98" s="78">
        <f>Size!Q98</f>
        <v>0.11936942174852723</v>
      </c>
    </row>
    <row r="99" spans="2:17" ht="15" customHeight="1">
      <c r="B99" s="357"/>
      <c r="C99" s="151" t="s">
        <v>100</v>
      </c>
      <c r="D99" s="77">
        <f>Size!D99</f>
        <v>563935266.86200082</v>
      </c>
      <c r="E99" s="76">
        <f>Size!E99</f>
        <v>115695103.52300441</v>
      </c>
      <c r="F99" s="78">
        <f>Size!F99</f>
        <v>0.25810963181250263</v>
      </c>
      <c r="G99" s="95">
        <f>Size!G99</f>
        <v>29.326027029282887</v>
      </c>
      <c r="H99" s="81">
        <f>Size!H99</f>
        <v>3.0966635611932354</v>
      </c>
      <c r="I99" s="178">
        <f>Size!I99</f>
        <v>2.1563283591306899</v>
      </c>
      <c r="J99" s="179">
        <f>Size!J99</f>
        <v>7.3468870804805686E-2</v>
      </c>
      <c r="K99" s="78">
        <f>Size!K99</f>
        <v>3.5273080693435016E-2</v>
      </c>
      <c r="L99" s="79">
        <f>Size!L99</f>
        <v>1216029608.6484659</v>
      </c>
      <c r="M99" s="80">
        <f>Size!M99</f>
        <v>282408331.38909304</v>
      </c>
      <c r="N99" s="78">
        <f>Size!N99</f>
        <v>0.30248703437661278</v>
      </c>
      <c r="O99" s="77">
        <f>Size!O99</f>
        <v>246639220.39453456</v>
      </c>
      <c r="P99" s="76">
        <f>Size!P99</f>
        <v>46958476.177551299</v>
      </c>
      <c r="Q99" s="78">
        <f>Size!Q99</f>
        <v>0.23516777424729463</v>
      </c>
    </row>
    <row r="100" spans="2:17" ht="15" thickBot="1">
      <c r="B100" s="360"/>
      <c r="C100" s="152" t="s">
        <v>101</v>
      </c>
      <c r="D100" s="144">
        <f>Size!D100</f>
        <v>1107320199.8669767</v>
      </c>
      <c r="E100" s="138">
        <f>Size!E100</f>
        <v>69307272.906251192</v>
      </c>
      <c r="F100" s="140">
        <f>Size!F100</f>
        <v>6.6769180909125148E-2</v>
      </c>
      <c r="G100" s="141">
        <f>Size!G100</f>
        <v>57.583385930208813</v>
      </c>
      <c r="H100" s="142">
        <f>Size!H100</f>
        <v>-3.1573075030067841</v>
      </c>
      <c r="I100" s="180">
        <f>Size!I100</f>
        <v>2.431394324712647</v>
      </c>
      <c r="J100" s="181">
        <f>Size!J100</f>
        <v>0.10014718076760731</v>
      </c>
      <c r="K100" s="140">
        <f>Size!K100</f>
        <v>4.2958628829946284E-2</v>
      </c>
      <c r="L100" s="143">
        <f>Size!L100</f>
        <v>2692332049.5962415</v>
      </c>
      <c r="M100" s="139">
        <f>Size!M100</f>
        <v>272467378.24101877</v>
      </c>
      <c r="N100" s="140">
        <f>Size!N100</f>
        <v>0.11259612219902609</v>
      </c>
      <c r="O100" s="144">
        <f>Size!O100</f>
        <v>482182853.55497444</v>
      </c>
      <c r="P100" s="138">
        <f>Size!P100</f>
        <v>15957961.729920685</v>
      </c>
      <c r="Q100" s="140">
        <f>Size!Q100</f>
        <v>3.4228034602469815E-2</v>
      </c>
    </row>
    <row r="101" spans="2:17">
      <c r="B101" s="174"/>
      <c r="C101" s="147"/>
      <c r="D101" s="70"/>
      <c r="E101" s="70"/>
      <c r="F101" s="71"/>
      <c r="G101" s="72"/>
      <c r="H101" s="72"/>
      <c r="I101" s="194"/>
      <c r="J101" s="194"/>
      <c r="K101" s="71"/>
      <c r="L101" s="73"/>
      <c r="M101" s="73"/>
      <c r="N101" s="71"/>
      <c r="O101" s="70"/>
      <c r="P101" s="70"/>
      <c r="Q101" s="71"/>
    </row>
    <row r="102" spans="2:17" ht="23.5">
      <c r="B102" s="361" t="s">
        <v>129</v>
      </c>
      <c r="C102" s="361"/>
      <c r="D102" s="361"/>
      <c r="E102" s="361"/>
      <c r="F102" s="361"/>
      <c r="G102" s="361"/>
      <c r="H102" s="361"/>
      <c r="I102" s="361"/>
      <c r="J102" s="361"/>
      <c r="K102" s="361"/>
      <c r="L102" s="361"/>
      <c r="M102" s="361"/>
      <c r="N102" s="361"/>
      <c r="O102" s="361"/>
      <c r="P102" s="361"/>
      <c r="Q102" s="361"/>
    </row>
    <row r="103" spans="2:17">
      <c r="B103" s="362" t="s">
        <v>18</v>
      </c>
      <c r="C103" s="362"/>
      <c r="D103" s="362"/>
      <c r="E103" s="362"/>
      <c r="F103" s="362"/>
      <c r="G103" s="362"/>
      <c r="H103" s="362"/>
      <c r="I103" s="362"/>
      <c r="J103" s="362"/>
      <c r="K103" s="362"/>
      <c r="L103" s="362"/>
      <c r="M103" s="362"/>
      <c r="N103" s="362"/>
      <c r="O103" s="362"/>
      <c r="P103" s="362"/>
      <c r="Q103" s="362"/>
    </row>
    <row r="104" spans="2:17" ht="15" thickBot="1">
      <c r="B104" s="362" t="str">
        <f>'HOME PAGE'!H7</f>
        <v>YTD Ending 07-20-2025</v>
      </c>
      <c r="C104" s="362"/>
      <c r="D104" s="362"/>
      <c r="E104" s="362"/>
      <c r="F104" s="362"/>
      <c r="G104" s="362"/>
      <c r="H104" s="362"/>
      <c r="I104" s="362"/>
      <c r="J104" s="362"/>
      <c r="K104" s="362"/>
      <c r="L104" s="362"/>
      <c r="M104" s="362"/>
      <c r="N104" s="362"/>
      <c r="O104" s="362"/>
      <c r="P104" s="362"/>
      <c r="Q104" s="362"/>
    </row>
    <row r="105" spans="2:17">
      <c r="D105" s="363" t="s">
        <v>58</v>
      </c>
      <c r="E105" s="364"/>
      <c r="F105" s="365"/>
      <c r="G105" s="366" t="s">
        <v>20</v>
      </c>
      <c r="H105" s="367"/>
      <c r="I105" s="363" t="s">
        <v>21</v>
      </c>
      <c r="J105" s="364"/>
      <c r="K105" s="365"/>
      <c r="L105" s="366" t="s">
        <v>22</v>
      </c>
      <c r="M105" s="364"/>
      <c r="N105" s="367"/>
      <c r="O105" s="363" t="s">
        <v>23</v>
      </c>
      <c r="P105" s="364"/>
      <c r="Q105" s="365"/>
    </row>
    <row r="106" spans="2:17" ht="28.5" customHeight="1" thickBot="1">
      <c r="B106" s="14"/>
      <c r="C106" s="146"/>
      <c r="D106" s="15" t="s">
        <v>19</v>
      </c>
      <c r="E106" s="16" t="s">
        <v>25</v>
      </c>
      <c r="F106" s="17" t="s">
        <v>26</v>
      </c>
      <c r="G106" s="18" t="s">
        <v>19</v>
      </c>
      <c r="H106" s="49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49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287" t="s">
        <v>11</v>
      </c>
      <c r="D107" s="278">
        <f>'Segment Data'!D87</f>
        <v>1130066176.4070787</v>
      </c>
      <c r="E107" s="279">
        <f>'Segment Data'!E87</f>
        <v>129667931.88756764</v>
      </c>
      <c r="F107" s="280">
        <f>'Segment Data'!F87</f>
        <v>0.12961631290131545</v>
      </c>
      <c r="G107" s="281">
        <f>'Segment Data'!G87</f>
        <v>99.965195323588162</v>
      </c>
      <c r="H107" s="282">
        <f>'Segment Data'!H87</f>
        <v>2.2495893886400609E-2</v>
      </c>
      <c r="I107" s="283">
        <f>'Segment Data'!I87</f>
        <v>2.5265670464673611</v>
      </c>
      <c r="J107" s="284">
        <f>'Segment Data'!J87</f>
        <v>0.11460135400055993</v>
      </c>
      <c r="K107" s="280">
        <f>'Segment Data'!K87</f>
        <v>4.7513674990689085E-2</v>
      </c>
      <c r="L107" s="285">
        <f>'Segment Data'!L87</f>
        <v>2855187961.6374969</v>
      </c>
      <c r="M107" s="286">
        <f>'Segment Data'!M87</f>
        <v>442261717.05242205</v>
      </c>
      <c r="N107" s="280">
        <f>'Segment Data'!N87</f>
        <v>0.18328853525668914</v>
      </c>
      <c r="O107" s="278">
        <f>'Segment Data'!O87</f>
        <v>847379792.83481598</v>
      </c>
      <c r="P107" s="279">
        <f>'Segment Data'!P87</f>
        <v>85673230.426621556</v>
      </c>
      <c r="Q107" s="280">
        <f>'Segment Data'!Q87</f>
        <v>0.11247537392320606</v>
      </c>
    </row>
    <row r="108" spans="2:17">
      <c r="B108" s="353" t="s">
        <v>54</v>
      </c>
      <c r="C108" s="151" t="s">
        <v>138</v>
      </c>
      <c r="D108" s="77">
        <f>'Segment Data'!D88</f>
        <v>18398150.059499446</v>
      </c>
      <c r="E108" s="76">
        <f>'Segment Data'!E88</f>
        <v>8243679.4991693143</v>
      </c>
      <c r="F108" s="78">
        <f>'Segment Data'!F88</f>
        <v>0.81182760343748572</v>
      </c>
      <c r="G108" s="95">
        <f>'Segment Data'!G88</f>
        <v>1.627492887308601</v>
      </c>
      <c r="H108" s="81">
        <f>'Segment Data'!H88</f>
        <v>0.61303169184112294</v>
      </c>
      <c r="I108" s="178">
        <f>'Segment Data'!I88</f>
        <v>3.583878146066013</v>
      </c>
      <c r="J108" s="179">
        <f>'Segment Data'!J88</f>
        <v>-0.75202079176509606</v>
      </c>
      <c r="K108" s="78">
        <f>'Segment Data'!K88</f>
        <v>-0.1734405719662068</v>
      </c>
      <c r="L108" s="79">
        <f>'Segment Data'!L88</f>
        <v>65936727.926283181</v>
      </c>
      <c r="M108" s="80">
        <f>'Segment Data'!M88</f>
        <v>21907969.809510499</v>
      </c>
      <c r="N108" s="78">
        <f>'Segment Data'!N88</f>
        <v>0.49758318759312664</v>
      </c>
      <c r="O108" s="77">
        <f>'Segment Data'!O88</f>
        <v>24416747.114239424</v>
      </c>
      <c r="P108" s="76">
        <f>'Segment Data'!P88</f>
        <v>4628632.787491668</v>
      </c>
      <c r="Q108" s="78">
        <f>'Segment Data'!Q88</f>
        <v>0.23390974557060787</v>
      </c>
    </row>
    <row r="109" spans="2:17">
      <c r="B109" s="354"/>
      <c r="C109" s="151" t="s">
        <v>142</v>
      </c>
      <c r="D109" s="77">
        <f>'Segment Data'!D89</f>
        <v>19631434.668826152</v>
      </c>
      <c r="E109" s="76">
        <f>'Segment Data'!E89</f>
        <v>1977878.1808091588</v>
      </c>
      <c r="F109" s="78">
        <f>'Segment Data'!F89</f>
        <v>0.11203851088882386</v>
      </c>
      <c r="G109" s="95">
        <f>'Segment Data'!G89</f>
        <v>1.7365887433166907</v>
      </c>
      <c r="H109" s="81">
        <f>'Segment Data'!H89</f>
        <v>-2.7052985977380484E-2</v>
      </c>
      <c r="I109" s="178">
        <f>'Segment Data'!I89</f>
        <v>3.1718796726459861</v>
      </c>
      <c r="J109" s="179">
        <f>'Segment Data'!J89</f>
        <v>1.3622702413291776E-3</v>
      </c>
      <c r="K109" s="78">
        <f>'Segment Data'!K89</f>
        <v>4.2966811672314847E-4</v>
      </c>
      <c r="L109" s="79">
        <f>'Segment Data'!L89</f>
        <v>62268548.570927359</v>
      </c>
      <c r="M109" s="80">
        <f>'Segment Data'!M89</f>
        <v>6297640.5113358423</v>
      </c>
      <c r="N109" s="78">
        <f>'Segment Data'!N89</f>
        <v>0.11251631838152105</v>
      </c>
      <c r="O109" s="77">
        <f>'Segment Data'!O89</f>
        <v>18545570.197471499</v>
      </c>
      <c r="P109" s="76">
        <f>'Segment Data'!P89</f>
        <v>2364724.8671571314</v>
      </c>
      <c r="Q109" s="78">
        <f>'Segment Data'!Q89</f>
        <v>0.14614346895256977</v>
      </c>
    </row>
    <row r="110" spans="2:17">
      <c r="B110" s="354"/>
      <c r="C110" s="151" t="s">
        <v>139</v>
      </c>
      <c r="D110" s="77">
        <f>'Segment Data'!D90</f>
        <v>528251767.9018864</v>
      </c>
      <c r="E110" s="76">
        <f>'Segment Data'!E90</f>
        <v>99064827.666036963</v>
      </c>
      <c r="F110" s="78">
        <f>'Segment Data'!F90</f>
        <v>0.23081976262278217</v>
      </c>
      <c r="G110" s="95">
        <f>'Segment Data'!G90</f>
        <v>46.728936995739687</v>
      </c>
      <c r="H110" s="81">
        <f>'Segment Data'!H90</f>
        <v>3.8519111691431931</v>
      </c>
      <c r="I110" s="178">
        <f>'Segment Data'!I90</f>
        <v>2.6878529738053429</v>
      </c>
      <c r="J110" s="179">
        <f>'Segment Data'!J90</f>
        <v>3.5915652971089784E-2</v>
      </c>
      <c r="K110" s="78">
        <f>'Segment Data'!K90</f>
        <v>1.3543175658386733E-2</v>
      </c>
      <c r="L110" s="79">
        <f>'Segment Data'!L90</f>
        <v>1419863085.2730153</v>
      </c>
      <c r="M110" s="80">
        <f>'Segment Data'!M90</f>
        <v>281686220.84690595</v>
      </c>
      <c r="N110" s="78">
        <f>'Segment Data'!N90</f>
        <v>0.24748897087179642</v>
      </c>
      <c r="O110" s="77">
        <f>'Segment Data'!O90</f>
        <v>437111815.35920405</v>
      </c>
      <c r="P110" s="76">
        <f>'Segment Data'!P90</f>
        <v>59722905.977948248</v>
      </c>
      <c r="Q110" s="78">
        <f>'Segment Data'!Q90</f>
        <v>0.15825294409384297</v>
      </c>
    </row>
    <row r="111" spans="2:17">
      <c r="B111" s="354"/>
      <c r="C111" s="151" t="s">
        <v>141</v>
      </c>
      <c r="D111" s="77">
        <f>'Segment Data'!D91</f>
        <v>2504363.7035273327</v>
      </c>
      <c r="E111" s="76">
        <f>'Segment Data'!E91</f>
        <v>739301.34464785038</v>
      </c>
      <c r="F111" s="78">
        <f>'Segment Data'!F91</f>
        <v>0.41885281895489651</v>
      </c>
      <c r="G111" s="95">
        <f>'Segment Data'!G91</f>
        <v>0.22153499680910038</v>
      </c>
      <c r="H111" s="81">
        <f>'Segment Data'!H91</f>
        <v>4.5200124397464514E-2</v>
      </c>
      <c r="I111" s="178">
        <f>'Segment Data'!I91</f>
        <v>4.6961549856396116</v>
      </c>
      <c r="J111" s="179">
        <f>'Segment Data'!J91</f>
        <v>9.9226908538800451E-2</v>
      </c>
      <c r="K111" s="78">
        <f>'Segment Data'!K91</f>
        <v>2.1585482059876135E-2</v>
      </c>
      <c r="L111" s="79">
        <f>'Segment Data'!L91</f>
        <v>11760880.092174767</v>
      </c>
      <c r="M111" s="80">
        <f>'Segment Data'!M91</f>
        <v>3647015.3768078862</v>
      </c>
      <c r="N111" s="78">
        <f>'Segment Data'!N91</f>
        <v>0.44947944102405224</v>
      </c>
      <c r="O111" s="77">
        <f>'Segment Data'!O91</f>
        <v>3999057.4443775378</v>
      </c>
      <c r="P111" s="76">
        <f>'Segment Data'!P91</f>
        <v>1243530.4420165061</v>
      </c>
      <c r="Q111" s="78">
        <f>'Segment Data'!Q91</f>
        <v>0.45128588504159306</v>
      </c>
    </row>
    <row r="112" spans="2:17" ht="15" thickBot="1">
      <c r="B112" s="355"/>
      <c r="C112" s="151" t="s">
        <v>140</v>
      </c>
      <c r="D112" s="144">
        <f>'Segment Data'!D92</f>
        <v>561280460.073524</v>
      </c>
      <c r="E112" s="138">
        <f>'Segment Data'!E92</f>
        <v>19642245.196758628</v>
      </c>
      <c r="F112" s="140">
        <f>'Segment Data'!F92</f>
        <v>3.6264511360646276E-2</v>
      </c>
      <c r="G112" s="141">
        <f>'Segment Data'!G92</f>
        <v>49.650641700430413</v>
      </c>
      <c r="H112" s="142">
        <f>'Segment Data'!H92</f>
        <v>-4.4605941055346676</v>
      </c>
      <c r="I112" s="180">
        <f>'Segment Data'!I92</f>
        <v>2.3078635582742595</v>
      </c>
      <c r="J112" s="181">
        <f>'Segment Data'!J92</f>
        <v>0.15396116138989324</v>
      </c>
      <c r="K112" s="140">
        <f>'Segment Data'!K92</f>
        <v>7.1480101239777188E-2</v>
      </c>
      <c r="L112" s="143">
        <f>'Segment Data'!L92</f>
        <v>1295358719.7750964</v>
      </c>
      <c r="M112" s="139">
        <f>'Segment Data'!M92</f>
        <v>128722870.50786209</v>
      </c>
      <c r="N112" s="140">
        <f>'Segment Data'!N92</f>
        <v>0.11033680354389343</v>
      </c>
      <c r="O112" s="144">
        <f>'Segment Data'!O92</f>
        <v>363306602.71952361</v>
      </c>
      <c r="P112" s="138">
        <f>'Segment Data'!P92</f>
        <v>17713436.352008045</v>
      </c>
      <c r="Q112" s="140">
        <f>'Segment Data'!Q92</f>
        <v>5.1255169592013781E-2</v>
      </c>
    </row>
    <row r="113" spans="2:17">
      <c r="B113" s="359" t="s">
        <v>55</v>
      </c>
      <c r="C113" s="150" t="s">
        <v>67</v>
      </c>
      <c r="D113" s="116">
        <f>'Type Data'!D59</f>
        <v>877716983.94408643</v>
      </c>
      <c r="E113" s="110">
        <f>'Type Data'!E59</f>
        <v>97022143.632722616</v>
      </c>
      <c r="F113" s="112">
        <f>'Type Data'!F59</f>
        <v>0.12427665538820183</v>
      </c>
      <c r="G113" s="113">
        <f>'Type Data'!G59</f>
        <v>77.642488175130282</v>
      </c>
      <c r="H113" s="114">
        <f>'Type Data'!H59</f>
        <v>-0.35120103714211837</v>
      </c>
      <c r="I113" s="182">
        <f>'Type Data'!I59</f>
        <v>2.4754953732947742</v>
      </c>
      <c r="J113" s="183">
        <f>'Type Data'!J59</f>
        <v>9.8864087368760956E-2</v>
      </c>
      <c r="K113" s="112">
        <f>'Type Data'!K59</f>
        <v>4.159841198515582E-2</v>
      </c>
      <c r="L113" s="115">
        <f>'Type Data'!L59</f>
        <v>2172784332.8158298</v>
      </c>
      <c r="M113" s="111">
        <f>'Type Data'!M59</f>
        <v>317360550.57082963</v>
      </c>
      <c r="N113" s="112">
        <f>'Type Data'!N59</f>
        <v>0.17104477888433342</v>
      </c>
      <c r="O113" s="116">
        <f>'Type Data'!O59</f>
        <v>607422612.2265166</v>
      </c>
      <c r="P113" s="110">
        <f>'Type Data'!P59</f>
        <v>58761258.656083703</v>
      </c>
      <c r="Q113" s="112">
        <f>'Type Data'!Q59</f>
        <v>0.1070993214187454</v>
      </c>
    </row>
    <row r="114" spans="2:17">
      <c r="B114" s="357"/>
      <c r="C114" s="151" t="s">
        <v>68</v>
      </c>
      <c r="D114" s="77">
        <f>'Type Data'!D60</f>
        <v>182315308.35016641</v>
      </c>
      <c r="E114" s="76">
        <f>'Type Data'!E60</f>
        <v>29877828.318070948</v>
      </c>
      <c r="F114" s="78">
        <f>'Type Data'!F60</f>
        <v>0.19600053944594348</v>
      </c>
      <c r="G114" s="95">
        <f>'Type Data'!G60</f>
        <v>16.127538183338576</v>
      </c>
      <c r="H114" s="81">
        <f>'Type Data'!H60</f>
        <v>0.89858977990927791</v>
      </c>
      <c r="I114" s="178">
        <f>'Type Data'!I60</f>
        <v>2.7172313526450367</v>
      </c>
      <c r="J114" s="179">
        <f>'Type Data'!J60</f>
        <v>0.17486132483265893</v>
      </c>
      <c r="K114" s="78">
        <f>'Type Data'!K60</f>
        <v>6.8778864964483988E-2</v>
      </c>
      <c r="L114" s="79">
        <f>'Type Data'!L60</f>
        <v>495392871.91621959</v>
      </c>
      <c r="M114" s="80">
        <f>'Type Data'!M60</f>
        <v>107840391.56737226</v>
      </c>
      <c r="N114" s="78">
        <f>'Type Data'!N60</f>
        <v>0.2782600990459459</v>
      </c>
      <c r="O114" s="77">
        <f>'Type Data'!O60</f>
        <v>115969211.5709857</v>
      </c>
      <c r="P114" s="76">
        <f>'Type Data'!P60</f>
        <v>21369591.237922102</v>
      </c>
      <c r="Q114" s="78">
        <f>'Type Data'!Q60</f>
        <v>0.22589510573810617</v>
      </c>
    </row>
    <row r="115" spans="2:17">
      <c r="B115" s="357"/>
      <c r="C115" s="151" t="s">
        <v>69</v>
      </c>
      <c r="D115" s="77">
        <f>'Type Data'!D61</f>
        <v>66556962.661225118</v>
      </c>
      <c r="E115" s="76">
        <f>'Type Data'!E61</f>
        <v>2384258.8644517139</v>
      </c>
      <c r="F115" s="78">
        <f>'Type Data'!F61</f>
        <v>3.7153785385174845E-2</v>
      </c>
      <c r="G115" s="95">
        <f>'Type Data'!G61</f>
        <v>5.8876019046316594</v>
      </c>
      <c r="H115" s="81">
        <f>'Type Data'!H61</f>
        <v>-0.52343818094210004</v>
      </c>
      <c r="I115" s="178">
        <f>'Type Data'!I61</f>
        <v>2.6473805057768915</v>
      </c>
      <c r="J115" s="179">
        <f>'Type Data'!J61</f>
        <v>0.13904549504677144</v>
      </c>
      <c r="K115" s="78">
        <f>'Type Data'!K61</f>
        <v>5.5433382882256389E-2</v>
      </c>
      <c r="L115" s="79">
        <f>'Type Data'!L61</f>
        <v>176201605.47304785</v>
      </c>
      <c r="M115" s="80">
        <f>'Type Data'!M61</f>
        <v>15234965.806387424</v>
      </c>
      <c r="N115" s="78">
        <f>'Type Data'!N61</f>
        <v>9.4646728278212952E-2</v>
      </c>
      <c r="O115" s="77">
        <f>'Type Data'!O61</f>
        <v>110080283.23078275</v>
      </c>
      <c r="P115" s="76">
        <f>'Type Data'!P61</f>
        <v>4007576.2437526286</v>
      </c>
      <c r="Q115" s="78">
        <f>'Type Data'!Q61</f>
        <v>3.7781408220708926E-2</v>
      </c>
    </row>
    <row r="116" spans="2:17" ht="15" thickBot="1">
      <c r="B116" s="360"/>
      <c r="C116" s="152" t="s">
        <v>70</v>
      </c>
      <c r="D116" s="144">
        <f>'Type Data'!D62</f>
        <v>3476921.4516327973</v>
      </c>
      <c r="E116" s="138">
        <f>'Type Data'!E62</f>
        <v>383701.07221564651</v>
      </c>
      <c r="F116" s="140">
        <f>'Type Data'!F62</f>
        <v>0.12404582446464629</v>
      </c>
      <c r="G116" s="141">
        <f>'Type Data'!G62</f>
        <v>0.30756706049048427</v>
      </c>
      <c r="H116" s="142">
        <f>'Type Data'!H62</f>
        <v>-1.4546679496709181E-3</v>
      </c>
      <c r="I116" s="180">
        <f>'Type Data'!I62</f>
        <v>3.1088281926368828</v>
      </c>
      <c r="J116" s="181">
        <f>'Type Data'!J62</f>
        <v>0.20462441060420078</v>
      </c>
      <c r="K116" s="140">
        <f>'Type Data'!K62</f>
        <v>7.0458007068974357E-2</v>
      </c>
      <c r="L116" s="143">
        <f>'Type Data'!L62</f>
        <v>10809151.432419997</v>
      </c>
      <c r="M116" s="139">
        <f>'Type Data'!M62</f>
        <v>1825809.1078561395</v>
      </c>
      <c r="N116" s="140">
        <f>'Type Data'!N62</f>
        <v>0.20324385311062751</v>
      </c>
      <c r="O116" s="144">
        <f>'Type Data'!O62</f>
        <v>13907685.806531189</v>
      </c>
      <c r="P116" s="138">
        <f>'Type Data'!P62</f>
        <v>1534804.288862586</v>
      </c>
      <c r="Q116" s="140">
        <f>'Type Data'!Q62</f>
        <v>0.12404582446464629</v>
      </c>
    </row>
    <row r="117" spans="2:17" ht="15" thickBot="1">
      <c r="B117" s="94" t="s">
        <v>71</v>
      </c>
      <c r="C117" s="153" t="s">
        <v>72</v>
      </c>
      <c r="D117" s="137">
        <f>Granola!D17</f>
        <v>35461.177762195497</v>
      </c>
      <c r="E117" s="131">
        <f>Granola!E17</f>
        <v>-1330954.5872940847</v>
      </c>
      <c r="F117" s="133">
        <f>Granola!F17</f>
        <v>-0.9740480323273093</v>
      </c>
      <c r="G117" s="134">
        <f>Granola!G17</f>
        <v>3.1368813927985339E-3</v>
      </c>
      <c r="H117" s="135">
        <f>Granola!H17</f>
        <v>-0.1333720347824961</v>
      </c>
      <c r="I117" s="184">
        <f>Granola!I17</f>
        <v>5.7230723459590838</v>
      </c>
      <c r="J117" s="185">
        <f>Granola!J17</f>
        <v>2.0705031682174106</v>
      </c>
      <c r="K117" s="133">
        <f>Granola!K17</f>
        <v>0.56686213661189866</v>
      </c>
      <c r="L117" s="136">
        <f>Granola!L17</f>
        <v>202946.88580596028</v>
      </c>
      <c r="M117" s="132">
        <f>Granola!M17</f>
        <v>-4787981.2216189168</v>
      </c>
      <c r="N117" s="133">
        <f>Granola!N17</f>
        <v>-0.95933684448308509</v>
      </c>
      <c r="O117" s="137">
        <f>Granola!O17</f>
        <v>107617.37667452195</v>
      </c>
      <c r="P117" s="131">
        <f>Granola!P17</f>
        <v>-1907437.0885152083</v>
      </c>
      <c r="Q117" s="133">
        <f>Granola!Q17</f>
        <v>-0.94659331619386822</v>
      </c>
    </row>
    <row r="118" spans="2:17">
      <c r="B118" s="356" t="s">
        <v>73</v>
      </c>
      <c r="C118" s="154" t="s">
        <v>14</v>
      </c>
      <c r="D118" s="125">
        <f>'NB vs PL'!D31</f>
        <v>882722395.32572222</v>
      </c>
      <c r="E118" s="117">
        <f>'NB vs PL'!E31</f>
        <v>101745051.54490125</v>
      </c>
      <c r="F118" s="121">
        <f>'NB vs PL'!F31</f>
        <v>0.13027913338988706</v>
      </c>
      <c r="G118" s="122">
        <f>'NB vs PL'!G31</f>
        <v>78.085264834485812</v>
      </c>
      <c r="H118" s="123">
        <f>'NB vs PL'!H31</f>
        <v>6.3352702500637292E-2</v>
      </c>
      <c r="I118" s="186">
        <f>'NB vs PL'!I31</f>
        <v>2.7341641346694936</v>
      </c>
      <c r="J118" s="187">
        <f>'NB vs PL'!J31</f>
        <v>9.7737068874495847E-2</v>
      </c>
      <c r="K118" s="121">
        <f>'NB vs PL'!K31</f>
        <v>3.707178937074971E-2</v>
      </c>
      <c r="L118" s="124">
        <f>'NB vs PL'!L31</f>
        <v>2413507914.169136</v>
      </c>
      <c r="M118" s="118">
        <f>'NB vs PL'!M31</f>
        <v>354518107.25269508</v>
      </c>
      <c r="N118" s="121">
        <f>'NB vs PL'!N31</f>
        <v>0.17218060335307056</v>
      </c>
      <c r="O118" s="125">
        <f>'NB vs PL'!O31</f>
        <v>717752611.43137765</v>
      </c>
      <c r="P118" s="117">
        <f>'NB vs PL'!P31</f>
        <v>74497380.354466915</v>
      </c>
      <c r="Q118" s="121">
        <f>'NB vs PL'!Q31</f>
        <v>0.11581309681655685</v>
      </c>
    </row>
    <row r="119" spans="2:17" ht="15" thickBot="1">
      <c r="B119" s="358"/>
      <c r="C119" s="155" t="s">
        <v>13</v>
      </c>
      <c r="D119" s="130">
        <f>'NB vs PL'!D32</f>
        <v>247737233.89728451</v>
      </c>
      <c r="E119" s="119">
        <f>'NB vs PL'!E32</f>
        <v>27742770.604511738</v>
      </c>
      <c r="F119" s="126">
        <f>'NB vs PL'!F32</f>
        <v>0.12610667645572124</v>
      </c>
      <c r="G119" s="127">
        <f>'NB vs PL'!G32</f>
        <v>21.9147351655152</v>
      </c>
      <c r="H119" s="128">
        <f>'NB vs PL'!H32</f>
        <v>-6.3352702510190539E-2</v>
      </c>
      <c r="I119" s="188">
        <f>'NB vs PL'!I32</f>
        <v>1.7924268878611578</v>
      </c>
      <c r="J119" s="189">
        <f>'NB vs PL'!J32</f>
        <v>0.16761791818409688</v>
      </c>
      <c r="K119" s="126">
        <f>'NB vs PL'!K32</f>
        <v>0.10316161549588922</v>
      </c>
      <c r="L119" s="129">
        <f>'NB vs PL'!L32</f>
        <v>444050879.16184139</v>
      </c>
      <c r="M119" s="120">
        <f>'NB vs PL'!M32</f>
        <v>86601901.924453259</v>
      </c>
      <c r="N119" s="126">
        <f>'NB vs PL'!N32</f>
        <v>0.24227766041960003</v>
      </c>
      <c r="O119" s="130">
        <f>'NB vs PL'!O32</f>
        <v>130057347.90644002</v>
      </c>
      <c r="P119" s="119">
        <f>'NB vs PL'!P32</f>
        <v>10551444.125593409</v>
      </c>
      <c r="Q119" s="126">
        <f>'NB vs PL'!Q32</f>
        <v>8.8292241569445415E-2</v>
      </c>
    </row>
    <row r="120" spans="2:17">
      <c r="B120" s="359" t="s">
        <v>56</v>
      </c>
      <c r="C120" s="150" t="s">
        <v>63</v>
      </c>
      <c r="D120" s="116">
        <f>Package!D59</f>
        <v>546008020.08822048</v>
      </c>
      <c r="E120" s="110">
        <f>Package!E59</f>
        <v>33119809.077371299</v>
      </c>
      <c r="F120" s="112">
        <f>Package!F59</f>
        <v>6.4575103046520824E-2</v>
      </c>
      <c r="G120" s="113">
        <f>Package!G59</f>
        <v>48.299647857704578</v>
      </c>
      <c r="H120" s="114">
        <f>Package!H59</f>
        <v>-2.9393787948406853</v>
      </c>
      <c r="I120" s="182">
        <f>Package!I59</f>
        <v>2.5915349823467828</v>
      </c>
      <c r="J120" s="183">
        <f>Package!J59</f>
        <v>0.12520083401511917</v>
      </c>
      <c r="K120" s="112">
        <f>Package!K59</f>
        <v>5.0763938089982856E-2</v>
      </c>
      <c r="L120" s="115">
        <f>Package!L59</f>
        <v>1414998884.7005284</v>
      </c>
      <c r="M120" s="111">
        <f>Package!M59</f>
        <v>150045175.60773516</v>
      </c>
      <c r="N120" s="112">
        <f>Package!N59</f>
        <v>0.11861712766971166</v>
      </c>
      <c r="O120" s="116">
        <f>Package!O59</f>
        <v>537420177.27431524</v>
      </c>
      <c r="P120" s="110">
        <f>Package!P59</f>
        <v>35149269.149518251</v>
      </c>
      <c r="Q120" s="112">
        <f>Package!Q59</f>
        <v>6.9980698823959894E-2</v>
      </c>
    </row>
    <row r="121" spans="2:17">
      <c r="B121" s="357"/>
      <c r="C121" s="151" t="s">
        <v>64</v>
      </c>
      <c r="D121" s="77">
        <f>Package!D60</f>
        <v>331928801.29354733</v>
      </c>
      <c r="E121" s="76">
        <f>Package!E60</f>
        <v>66370415.981958747</v>
      </c>
      <c r="F121" s="78">
        <f>Package!F60</f>
        <v>0.24992777352552473</v>
      </c>
      <c r="G121" s="95">
        <f>Package!G60</f>
        <v>29.36228704794112</v>
      </c>
      <c r="H121" s="81">
        <f>Package!H60</f>
        <v>2.8322306132855282</v>
      </c>
      <c r="I121" s="178">
        <f>Package!I60</f>
        <v>2.1989270680626007</v>
      </c>
      <c r="J121" s="179">
        <f>Package!J60</f>
        <v>0.10440741512726648</v>
      </c>
      <c r="K121" s="78">
        <f>Package!K60</f>
        <v>4.9847904258595144E-2</v>
      </c>
      <c r="L121" s="79">
        <f>Package!L60</f>
        <v>729887225.83395362</v>
      </c>
      <c r="M121" s="80">
        <f>Package!M60</f>
        <v>173669968.79705727</v>
      </c>
      <c r="N121" s="78">
        <f>Package!N60</f>
        <v>0.31223405351038391</v>
      </c>
      <c r="O121" s="77">
        <f>Package!O60</f>
        <v>147283356.09534481</v>
      </c>
      <c r="P121" s="76">
        <f>Package!P60</f>
        <v>27519761.116888016</v>
      </c>
      <c r="Q121" s="78">
        <f>Package!Q60</f>
        <v>0.22978402678909482</v>
      </c>
    </row>
    <row r="122" spans="2:17" ht="15" customHeight="1">
      <c r="B122" s="357"/>
      <c r="C122" s="151" t="s">
        <v>65</v>
      </c>
      <c r="D122" s="77">
        <f>Package!D61</f>
        <v>48350687.422341548</v>
      </c>
      <c r="E122" s="76">
        <f>Package!E61</f>
        <v>-2751326.7042200938</v>
      </c>
      <c r="F122" s="78">
        <f>Package!F61</f>
        <v>-5.3839887747007958E-2</v>
      </c>
      <c r="G122" s="95">
        <f>Package!G61</f>
        <v>4.2770821860816559</v>
      </c>
      <c r="H122" s="81">
        <f>Package!H61</f>
        <v>-0.82815791812937434</v>
      </c>
      <c r="I122" s="178">
        <f>Package!I61</f>
        <v>2.1391489784349109</v>
      </c>
      <c r="J122" s="179">
        <f>Package!J61</f>
        <v>-3.2663602704001704E-2</v>
      </c>
      <c r="K122" s="78">
        <f>Package!K61</f>
        <v>-1.5039788878501062E-2</v>
      </c>
      <c r="L122" s="79">
        <f>Package!L61</f>
        <v>103429323.60612762</v>
      </c>
      <c r="M122" s="80">
        <f>Package!M61</f>
        <v>-7554673.5954774022</v>
      </c>
      <c r="N122" s="78">
        <f>Package!N61</f>
        <v>-6.8069936080551882E-2</v>
      </c>
      <c r="O122" s="77">
        <f>Package!O61</f>
        <v>22600538.242961809</v>
      </c>
      <c r="P122" s="76">
        <f>Package!P61</f>
        <v>-316475.04001381248</v>
      </c>
      <c r="Q122" s="78">
        <f>Package!Q61</f>
        <v>-1.3809611056468362E-2</v>
      </c>
    </row>
    <row r="123" spans="2:17" ht="15" thickBot="1">
      <c r="B123" s="360"/>
      <c r="C123" s="152" t="s">
        <v>66</v>
      </c>
      <c r="D123" s="144">
        <f>Package!D62</f>
        <v>182315361.13076136</v>
      </c>
      <c r="E123" s="138">
        <f>Package!E62</f>
        <v>29877881.098666012</v>
      </c>
      <c r="F123" s="140">
        <f>Package!F62</f>
        <v>0.19600088569015506</v>
      </c>
      <c r="G123" s="141">
        <f>Package!G62</f>
        <v>16.127542852288567</v>
      </c>
      <c r="H123" s="142">
        <f>Package!H62</f>
        <v>0.8985944488592903</v>
      </c>
      <c r="I123" s="180">
        <f>Package!I62</f>
        <v>2.7172309922932736</v>
      </c>
      <c r="J123" s="181">
        <f>Package!J62</f>
        <v>0.17486096448089361</v>
      </c>
      <c r="K123" s="140">
        <f>Package!K62</f>
        <v>6.8778723225963817E-2</v>
      </c>
      <c r="L123" s="143">
        <f>Package!L62</f>
        <v>495392949.63564521</v>
      </c>
      <c r="M123" s="139">
        <f>Package!M62</f>
        <v>107840469.28679788</v>
      </c>
      <c r="N123" s="140">
        <f>Package!N62</f>
        <v>0.27826029958504594</v>
      </c>
      <c r="O123" s="144">
        <f>Package!O62</f>
        <v>115969224.76613432</v>
      </c>
      <c r="P123" s="138">
        <f>Package!P62</f>
        <v>21369604.433070689</v>
      </c>
      <c r="Q123" s="140">
        <f>Package!Q62</f>
        <v>0.2258952452222662</v>
      </c>
    </row>
    <row r="124" spans="2:17">
      <c r="B124" s="356" t="s">
        <v>74</v>
      </c>
      <c r="C124" s="156" t="s">
        <v>75</v>
      </c>
      <c r="D124" s="116">
        <f>Flavor!D172</f>
        <v>141308044.68022633</v>
      </c>
      <c r="E124" s="110">
        <f>Flavor!E172</f>
        <v>3937088.4998005629</v>
      </c>
      <c r="F124" s="112">
        <f>Flavor!F172</f>
        <v>2.8660268584208674E-2</v>
      </c>
      <c r="G124" s="113">
        <f>Flavor!G172</f>
        <v>7.3483674124631486</v>
      </c>
      <c r="H124" s="114">
        <f>Flavor!H172</f>
        <v>-0.69007499924550775</v>
      </c>
      <c r="I124" s="182">
        <f>Flavor!I172</f>
        <v>2.6382864443567682</v>
      </c>
      <c r="J124" s="183">
        <f>Flavor!J172</f>
        <v>0.10455357833118706</v>
      </c>
      <c r="K124" s="112">
        <f>Flavor!K172</f>
        <v>4.1264641483373908E-2</v>
      </c>
      <c r="L124" s="115">
        <f>Flavor!L172</f>
        <v>372811098.75840163</v>
      </c>
      <c r="M124" s="111">
        <f>Flavor!M172</f>
        <v>24749792.246696949</v>
      </c>
      <c r="N124" s="112">
        <f>Flavor!N172</f>
        <v>7.1107565775527126E-2</v>
      </c>
      <c r="O124" s="116">
        <f>Flavor!O172</f>
        <v>133365934.34353921</v>
      </c>
      <c r="P124" s="110">
        <f>Flavor!P172</f>
        <v>1829504.5078700185</v>
      </c>
      <c r="Q124" s="112">
        <f>Flavor!Q172</f>
        <v>1.390872863248342E-2</v>
      </c>
    </row>
    <row r="125" spans="2:17">
      <c r="B125" s="357"/>
      <c r="C125" s="151" t="s">
        <v>76</v>
      </c>
      <c r="D125" s="77">
        <f>Flavor!D173</f>
        <v>408848736.63223147</v>
      </c>
      <c r="E125" s="76">
        <f>Flavor!E173</f>
        <v>-6463218.5568416119</v>
      </c>
      <c r="F125" s="78">
        <f>Flavor!F173</f>
        <v>-1.5562322432782353E-2</v>
      </c>
      <c r="G125" s="95">
        <f>Flavor!G173</f>
        <v>21.261144329707285</v>
      </c>
      <c r="H125" s="81">
        <f>Flavor!H173</f>
        <v>-3.0413816736546515</v>
      </c>
      <c r="I125" s="178">
        <f>Flavor!I173</f>
        <v>2.2629365654835167</v>
      </c>
      <c r="J125" s="179">
        <f>Flavor!J173</f>
        <v>9.5871135634598037E-2</v>
      </c>
      <c r="K125" s="78">
        <f>Flavor!K173</f>
        <v>4.424007430236284E-2</v>
      </c>
      <c r="L125" s="79">
        <f>Flavor!L173</f>
        <v>925198755.87681675</v>
      </c>
      <c r="M125" s="80">
        <f>Flavor!M173</f>
        <v>25190575.183613181</v>
      </c>
      <c r="N125" s="78">
        <f>Flavor!N173</f>
        <v>2.7989273568836803E-2</v>
      </c>
      <c r="O125" s="77">
        <f>Flavor!O173</f>
        <v>221076163.72361517</v>
      </c>
      <c r="P125" s="76">
        <f>Flavor!P173</f>
        <v>13500889.145911485</v>
      </c>
      <c r="Q125" s="78">
        <f>Flavor!Q173</f>
        <v>6.5040931167635596E-2</v>
      </c>
    </row>
    <row r="126" spans="2:17">
      <c r="B126" s="357"/>
      <c r="C126" s="151" t="s">
        <v>77</v>
      </c>
      <c r="D126" s="77">
        <f>Flavor!D174</f>
        <v>247588926.7788766</v>
      </c>
      <c r="E126" s="76">
        <f>Flavor!E174</f>
        <v>31183992.424261451</v>
      </c>
      <c r="F126" s="78">
        <f>Flavor!F174</f>
        <v>0.14410019123298426</v>
      </c>
      <c r="G126" s="95">
        <f>Flavor!G174</f>
        <v>12.875235839161054</v>
      </c>
      <c r="H126" s="81">
        <f>Flavor!H174</f>
        <v>0.21201611071718318</v>
      </c>
      <c r="I126" s="178">
        <f>Flavor!I174</f>
        <v>2.5957145775110408</v>
      </c>
      <c r="J126" s="179">
        <f>Flavor!J174</f>
        <v>0.10753027093066247</v>
      </c>
      <c r="K126" s="78">
        <f>Flavor!K174</f>
        <v>4.3216360880615826E-2</v>
      </c>
      <c r="L126" s="79">
        <f>Flavor!L174</f>
        <v>642670186.47024369</v>
      </c>
      <c r="M126" s="80">
        <f>Flavor!M174</f>
        <v>104214824.94253325</v>
      </c>
      <c r="N126" s="78">
        <f>Flavor!N174</f>
        <v>0.1935440379808904</v>
      </c>
      <c r="O126" s="77">
        <f>Flavor!O174</f>
        <v>186266104.188508</v>
      </c>
      <c r="P126" s="76">
        <f>Flavor!P174</f>
        <v>20738652.59381187</v>
      </c>
      <c r="Q126" s="78">
        <f>Flavor!Q174</f>
        <v>0.12528829746374456</v>
      </c>
    </row>
    <row r="127" spans="2:17">
      <c r="B127" s="357"/>
      <c r="C127" s="151" t="s">
        <v>78</v>
      </c>
      <c r="D127" s="77">
        <f>Flavor!D175</f>
        <v>41957527.613315329</v>
      </c>
      <c r="E127" s="76">
        <f>Flavor!E175</f>
        <v>-8431814.0197713226</v>
      </c>
      <c r="F127" s="78">
        <f>Flavor!F175</f>
        <v>-0.16733328411329798</v>
      </c>
      <c r="G127" s="95">
        <f>Flavor!G175</f>
        <v>2.1818950882727286</v>
      </c>
      <c r="H127" s="81">
        <f>Flavor!H175</f>
        <v>-0.76670359767859697</v>
      </c>
      <c r="I127" s="178">
        <f>Flavor!I175</f>
        <v>2.3694097348472067</v>
      </c>
      <c r="J127" s="179">
        <f>Flavor!J175</f>
        <v>0.37186695642730649</v>
      </c>
      <c r="K127" s="78">
        <f>Flavor!K175</f>
        <v>0.18616219910016713</v>
      </c>
      <c r="L127" s="79">
        <f>Flavor!L175</f>
        <v>99414574.377109826</v>
      </c>
      <c r="M127" s="80">
        <f>Flavor!M175</f>
        <v>-1240291.1113956422</v>
      </c>
      <c r="N127" s="78">
        <f>Flavor!N175</f>
        <v>-1.2322217166315525E-2</v>
      </c>
      <c r="O127" s="77">
        <f>Flavor!O175</f>
        <v>27605779.005903527</v>
      </c>
      <c r="P127" s="76">
        <f>Flavor!P175</f>
        <v>2220976.7753459066</v>
      </c>
      <c r="Q127" s="78">
        <f>Flavor!Q175</f>
        <v>8.7492380487106877E-2</v>
      </c>
    </row>
    <row r="128" spans="2:17">
      <c r="B128" s="357"/>
      <c r="C128" s="151" t="s">
        <v>79</v>
      </c>
      <c r="D128" s="77">
        <f>Flavor!D176</f>
        <v>339663615.03650236</v>
      </c>
      <c r="E128" s="76">
        <f>Flavor!E176</f>
        <v>75015155.125198931</v>
      </c>
      <c r="F128" s="78">
        <f>Flavor!F176</f>
        <v>0.28345207506720482</v>
      </c>
      <c r="G128" s="95">
        <f>Flavor!G176</f>
        <v>17.663347090973733</v>
      </c>
      <c r="H128" s="81">
        <f>Flavor!H176</f>
        <v>2.1770939302235028</v>
      </c>
      <c r="I128" s="178">
        <f>Flavor!I176</f>
        <v>2.3155887706407055</v>
      </c>
      <c r="J128" s="179">
        <f>Flavor!J176</f>
        <v>7.5350843488223074E-2</v>
      </c>
      <c r="K128" s="78">
        <f>Flavor!K176</f>
        <v>3.3635196768586041E-2</v>
      </c>
      <c r="L128" s="79">
        <f>Flavor!L176</f>
        <v>786521252.77375233</v>
      </c>
      <c r="M128" s="80">
        <f>Flavor!M176</f>
        <v>193645735.51795709</v>
      </c>
      <c r="N128" s="78">
        <f>Flavor!N176</f>
        <v>0.32662123815514033</v>
      </c>
      <c r="O128" s="77">
        <f>Flavor!O176</f>
        <v>169223450.60109222</v>
      </c>
      <c r="P128" s="76">
        <f>Flavor!P176</f>
        <v>30793954.4870601</v>
      </c>
      <c r="Q128" s="78">
        <f>Flavor!Q176</f>
        <v>0.22245226163138956</v>
      </c>
    </row>
    <row r="129" spans="2:17">
      <c r="B129" s="357"/>
      <c r="C129" s="151" t="s">
        <v>80</v>
      </c>
      <c r="D129" s="77">
        <f>Flavor!D177</f>
        <v>49603805.807103544</v>
      </c>
      <c r="E129" s="76">
        <f>Flavor!E177</f>
        <v>4317696.0264732093</v>
      </c>
      <c r="F129" s="78">
        <f>Flavor!F177</f>
        <v>9.534261272139484E-2</v>
      </c>
      <c r="G129" s="95">
        <f>Flavor!G177</f>
        <v>2.579520443807235</v>
      </c>
      <c r="H129" s="81">
        <f>Flavor!H177</f>
        <v>-7.0455909591580212E-2</v>
      </c>
      <c r="I129" s="178">
        <f>Flavor!I177</f>
        <v>2.6446619944777017</v>
      </c>
      <c r="J129" s="179">
        <f>Flavor!J177</f>
        <v>0.2280719385197143</v>
      </c>
      <c r="K129" s="78">
        <f>Flavor!K177</f>
        <v>9.4377587111812294E-2</v>
      </c>
      <c r="L129" s="79">
        <f>Flavor!L177</f>
        <v>131185299.99949907</v>
      </c>
      <c r="M129" s="80">
        <f>Flavor!M177</f>
        <v>21747337.430606052</v>
      </c>
      <c r="N129" s="78">
        <f>Flavor!N177</f>
        <v>0.19871840557078849</v>
      </c>
      <c r="O129" s="77">
        <f>Flavor!O177</f>
        <v>69949356.296161756</v>
      </c>
      <c r="P129" s="76">
        <f>Flavor!P177</f>
        <v>8304511.1708136797</v>
      </c>
      <c r="Q129" s="78">
        <f>Flavor!Q177</f>
        <v>0.13471541949578039</v>
      </c>
    </row>
    <row r="130" spans="2:17">
      <c r="B130" s="357"/>
      <c r="C130" s="151" t="s">
        <v>81</v>
      </c>
      <c r="D130" s="77">
        <f>Flavor!D178</f>
        <v>3389859.9830630957</v>
      </c>
      <c r="E130" s="76">
        <f>Flavor!E178</f>
        <v>617843.47031729529</v>
      </c>
      <c r="F130" s="78">
        <f>Flavor!F178</f>
        <v>0.22288592707743107</v>
      </c>
      <c r="G130" s="95">
        <f>Flavor!G178</f>
        <v>0.17628109347011195</v>
      </c>
      <c r="H130" s="81">
        <f>Flavor!H178</f>
        <v>1.4072896617015607E-2</v>
      </c>
      <c r="I130" s="178">
        <f>Flavor!I178</f>
        <v>3.5933989456182474</v>
      </c>
      <c r="J130" s="179">
        <f>Flavor!J178</f>
        <v>0.25627168761928187</v>
      </c>
      <c r="K130" s="78">
        <f>Flavor!K178</f>
        <v>7.6794100975624627E-2</v>
      </c>
      <c r="L130" s="79">
        <f>Flavor!L178</f>
        <v>12181119.288932418</v>
      </c>
      <c r="M130" s="80">
        <f>Flavor!M178</f>
        <v>2930547.4246251713</v>
      </c>
      <c r="N130" s="78">
        <f>Flavor!N178</f>
        <v>0.31679635244308574</v>
      </c>
      <c r="O130" s="77">
        <f>Flavor!O178</f>
        <v>6985190.6342986971</v>
      </c>
      <c r="P130" s="76">
        <f>Flavor!P178</f>
        <v>1259874.5490734726</v>
      </c>
      <c r="Q130" s="78">
        <f>Flavor!Q178</f>
        <v>0.22005327397114552</v>
      </c>
    </row>
    <row r="131" spans="2:17">
      <c r="B131" s="357"/>
      <c r="C131" s="151" t="s">
        <v>82</v>
      </c>
      <c r="D131" s="77">
        <f>Flavor!D179</f>
        <v>23879418.662517834</v>
      </c>
      <c r="E131" s="76">
        <f>Flavor!E179</f>
        <v>-2092355.8350865841</v>
      </c>
      <c r="F131" s="78">
        <f>Flavor!F179</f>
        <v>-8.0562682972608532E-2</v>
      </c>
      <c r="G131" s="95">
        <f>Flavor!G179</f>
        <v>1.2417887624537001</v>
      </c>
      <c r="H131" s="81">
        <f>Flavor!H179</f>
        <v>-0.27798382582668224</v>
      </c>
      <c r="I131" s="178">
        <f>Flavor!I179</f>
        <v>2.7740634609054911</v>
      </c>
      <c r="J131" s="179">
        <f>Flavor!J179</f>
        <v>0.19710203566674878</v>
      </c>
      <c r="K131" s="78">
        <f>Flavor!K179</f>
        <v>7.6486218899643896E-2</v>
      </c>
      <c r="L131" s="79">
        <f>Flavor!L179</f>
        <v>66243022.779355399</v>
      </c>
      <c r="M131" s="80">
        <f>Flavor!M179</f>
        <v>-685238.2459705025</v>
      </c>
      <c r="N131" s="78">
        <f>Flavor!N179</f>
        <v>-1.0238399077950133E-2</v>
      </c>
      <c r="O131" s="77">
        <f>Flavor!O179</f>
        <v>34493425.476649277</v>
      </c>
      <c r="P131" s="76">
        <f>Flavor!P179</f>
        <v>-644342.84900888801</v>
      </c>
      <c r="Q131" s="78">
        <f>Flavor!Q179</f>
        <v>-1.8337614473323806E-2</v>
      </c>
    </row>
    <row r="132" spans="2:17">
      <c r="B132" s="357"/>
      <c r="C132" s="151" t="s">
        <v>83</v>
      </c>
      <c r="D132" s="77">
        <f>Flavor!D180</f>
        <v>12211391.145123534</v>
      </c>
      <c r="E132" s="76">
        <f>Flavor!E180</f>
        <v>-1757434.7215731945</v>
      </c>
      <c r="F132" s="78">
        <f>Flavor!F180</f>
        <v>-0.12581119833150178</v>
      </c>
      <c r="G132" s="95">
        <f>Flavor!G180</f>
        <v>0.63502250671382732</v>
      </c>
      <c r="H132" s="81">
        <f>Flavor!H180</f>
        <v>-0.18238173513440681</v>
      </c>
      <c r="I132" s="178">
        <f>Flavor!I180</f>
        <v>2.4381269131102132</v>
      </c>
      <c r="J132" s="179">
        <f>Flavor!J180</f>
        <v>7.0041124274240474E-2</v>
      </c>
      <c r="K132" s="78">
        <f>Flavor!K180</f>
        <v>2.9577105949640883E-2</v>
      </c>
      <c r="L132" s="79">
        <f>Flavor!L180</f>
        <v>29772921.397441432</v>
      </c>
      <c r="M132" s="80">
        <f>Flavor!M180</f>
        <v>-3306456.6242074296</v>
      </c>
      <c r="N132" s="78">
        <f>Flavor!N180</f>
        <v>-9.9955223524563028E-2</v>
      </c>
      <c r="O132" s="77">
        <f>Flavor!O180</f>
        <v>5900207.1832585614</v>
      </c>
      <c r="P132" s="76">
        <f>Flavor!P180</f>
        <v>-350445.464942405</v>
      </c>
      <c r="Q132" s="78">
        <f>Flavor!Q180</f>
        <v>-5.6065419831522488E-2</v>
      </c>
    </row>
    <row r="133" spans="2:17">
      <c r="B133" s="357"/>
      <c r="C133" s="151" t="s">
        <v>84</v>
      </c>
      <c r="D133" s="77">
        <f>Flavor!D181</f>
        <v>5332782.0255179098</v>
      </c>
      <c r="E133" s="76">
        <f>Flavor!E181</f>
        <v>-109523.11682747677</v>
      </c>
      <c r="F133" s="78">
        <f>Flavor!F181</f>
        <v>-2.012439838687128E-2</v>
      </c>
      <c r="G133" s="95">
        <f>Flavor!G181</f>
        <v>0.27731783949571998</v>
      </c>
      <c r="H133" s="81">
        <f>Flavor!H181</f>
        <v>-4.114581315753979E-2</v>
      </c>
      <c r="I133" s="178">
        <f>Flavor!I181</f>
        <v>3.5409713241637841</v>
      </c>
      <c r="J133" s="179">
        <f>Flavor!J181</f>
        <v>9.9168802524588706E-2</v>
      </c>
      <c r="K133" s="78">
        <f>Flavor!K181</f>
        <v>2.8813042555782223E-2</v>
      </c>
      <c r="L133" s="79">
        <f>Flavor!L181</f>
        <v>18883228.230374981</v>
      </c>
      <c r="M133" s="80">
        <f>Flavor!M181</f>
        <v>151888.66792066768</v>
      </c>
      <c r="N133" s="78">
        <f>Flavor!N181</f>
        <v>8.108799021780487E-3</v>
      </c>
      <c r="O133" s="77">
        <f>Flavor!O181</f>
        <v>12374416.397952067</v>
      </c>
      <c r="P133" s="76">
        <f>Flavor!P181</f>
        <v>332554.45916547999</v>
      </c>
      <c r="Q133" s="78">
        <f>Flavor!Q181</f>
        <v>2.761653146797249E-2</v>
      </c>
    </row>
    <row r="134" spans="2:17">
      <c r="B134" s="357"/>
      <c r="C134" s="151" t="s">
        <v>85</v>
      </c>
      <c r="D134" s="77">
        <f>Flavor!D182</f>
        <v>2327576.2846295135</v>
      </c>
      <c r="E134" s="76">
        <f>Flavor!E182</f>
        <v>-193222.74761305097</v>
      </c>
      <c r="F134" s="78">
        <f>Flavor!F182</f>
        <v>-7.6651389159394942E-2</v>
      </c>
      <c r="G134" s="95">
        <f>Flavor!G182</f>
        <v>0.12103971687315385</v>
      </c>
      <c r="H134" s="81">
        <f>Flavor!H182</f>
        <v>-2.6468158267196396E-2</v>
      </c>
      <c r="I134" s="178">
        <f>Flavor!I182</f>
        <v>3.0128470588531635</v>
      </c>
      <c r="J134" s="179">
        <f>Flavor!J182</f>
        <v>8.2114849085159758E-2</v>
      </c>
      <c r="K134" s="78">
        <f>Flavor!K182</f>
        <v>2.8018543902262553E-2</v>
      </c>
      <c r="L134" s="79">
        <f>Flavor!L182</f>
        <v>7012631.3634024039</v>
      </c>
      <c r="M134" s="80">
        <f>Flavor!M182</f>
        <v>-375155.55474289227</v>
      </c>
      <c r="N134" s="78">
        <f>Flavor!N182</f>
        <v>-5.0780505569464243E-2</v>
      </c>
      <c r="O134" s="77">
        <f>Flavor!O182</f>
        <v>4162755.3809629772</v>
      </c>
      <c r="P134" s="76">
        <f>Flavor!P182</f>
        <v>423468.22299033031</v>
      </c>
      <c r="Q134" s="78">
        <f>Flavor!Q182</f>
        <v>0.11324838267300251</v>
      </c>
    </row>
    <row r="135" spans="2:17">
      <c r="B135" s="357"/>
      <c r="C135" s="151" t="s">
        <v>86</v>
      </c>
      <c r="D135" s="77">
        <f>Flavor!D183</f>
        <v>13316989.182599058</v>
      </c>
      <c r="E135" s="76">
        <f>Flavor!E183</f>
        <v>-1311905.4167196807</v>
      </c>
      <c r="F135" s="78">
        <f>Flavor!F183</f>
        <v>-8.9679053178821549E-2</v>
      </c>
      <c r="G135" s="95">
        <f>Flavor!G183</f>
        <v>0.69251633594522999</v>
      </c>
      <c r="H135" s="81">
        <f>Flavor!H183</f>
        <v>-0.16351269707052463</v>
      </c>
      <c r="I135" s="178">
        <f>Flavor!I183</f>
        <v>2.5242032656780617</v>
      </c>
      <c r="J135" s="179">
        <f>Flavor!J183</f>
        <v>0.30320786314234471</v>
      </c>
      <c r="K135" s="78">
        <f>Flavor!K183</f>
        <v>0.13651890625085103</v>
      </c>
      <c r="L135" s="79">
        <f>Flavor!L183</f>
        <v>33614787.583715968</v>
      </c>
      <c r="M135" s="80">
        <f>Flavor!M183</f>
        <v>1124079.9344494678</v>
      </c>
      <c r="N135" s="78">
        <f>Flavor!N183</f>
        <v>3.4596966818444923E-2</v>
      </c>
      <c r="O135" s="77">
        <f>Flavor!O183</f>
        <v>12178153.284779049</v>
      </c>
      <c r="P135" s="76">
        <f>Flavor!P183</f>
        <v>-1086938.9863034636</v>
      </c>
      <c r="Q135" s="78">
        <f>Flavor!Q183</f>
        <v>-8.193979838896083E-2</v>
      </c>
    </row>
    <row r="136" spans="2:17" ht="15" thickBot="1">
      <c r="B136" s="358"/>
      <c r="C136" s="157" t="s">
        <v>87</v>
      </c>
      <c r="D136" s="144">
        <f>Flavor!D184</f>
        <v>5488065.3168073688</v>
      </c>
      <c r="E136" s="138">
        <f>Flavor!E184</f>
        <v>462873.35145747475</v>
      </c>
      <c r="F136" s="140">
        <f>Flavor!F184</f>
        <v>9.2110580978620543E-2</v>
      </c>
      <c r="G136" s="141">
        <f>Flavor!G184</f>
        <v>0.28539295425648037</v>
      </c>
      <c r="H136" s="142">
        <f>Flavor!H184</f>
        <v>-8.6627715272940553E-3</v>
      </c>
      <c r="I136" s="180">
        <f>Flavor!I184</f>
        <v>2.6557204074994498</v>
      </c>
      <c r="J136" s="181">
        <f>Flavor!J184</f>
        <v>0.38301968817477539</v>
      </c>
      <c r="K136" s="140">
        <f>Flavor!K184</f>
        <v>0.16853063182405664</v>
      </c>
      <c r="L136" s="143">
        <f>Flavor!L184</f>
        <v>14574767.059535263</v>
      </c>
      <c r="M136" s="139">
        <f>Flavor!M184</f>
        <v>3154009.6651399843</v>
      </c>
      <c r="N136" s="140">
        <f>Flavor!N184</f>
        <v>0.27616466721268507</v>
      </c>
      <c r="O136" s="144">
        <f>Flavor!O184</f>
        <v>13786393.090261666</v>
      </c>
      <c r="P136" s="138">
        <f>Flavor!P184</f>
        <v>1481917.5145511497</v>
      </c>
      <c r="Q136" s="140">
        <f>Flavor!Q184</f>
        <v>0.12043727548019266</v>
      </c>
    </row>
    <row r="137" spans="2:17">
      <c r="B137" s="359" t="s">
        <v>88</v>
      </c>
      <c r="C137" s="221" t="s">
        <v>137</v>
      </c>
      <c r="D137" s="116">
        <f>Fat!D59</f>
        <v>251396277.91385779</v>
      </c>
      <c r="E137" s="110">
        <f>Fat!E59</f>
        <v>49050372.752232939</v>
      </c>
      <c r="F137" s="112">
        <f>Fat!F59</f>
        <v>0.24240852669123053</v>
      </c>
      <c r="G137" s="113">
        <f>Fat!G59</f>
        <v>22.238412714185198</v>
      </c>
      <c r="H137" s="114">
        <f>Fat!H59</f>
        <v>2.023467225039262</v>
      </c>
      <c r="I137" s="182">
        <f>Fat!I59</f>
        <v>2.8225027943075753</v>
      </c>
      <c r="J137" s="183">
        <f>Fat!J59</f>
        <v>0.12046351125985888</v>
      </c>
      <c r="K137" s="112">
        <f>Fat!K59</f>
        <v>4.4582442607564256E-2</v>
      </c>
      <c r="L137" s="115">
        <f>Fat!L59</f>
        <v>709566696.89038742</v>
      </c>
      <c r="M137" s="111">
        <f>Fat!M59</f>
        <v>162820112.37982941</v>
      </c>
      <c r="N137" s="112">
        <f>Fat!N59</f>
        <v>0.29779813352759088</v>
      </c>
      <c r="O137" s="116">
        <f>Fat!O59</f>
        <v>193401101.78296506</v>
      </c>
      <c r="P137" s="110">
        <f>Fat!P59</f>
        <v>45446977.068502605</v>
      </c>
      <c r="Q137" s="112">
        <f>Fat!Q59</f>
        <v>0.30716938210550732</v>
      </c>
    </row>
    <row r="138" spans="2:17">
      <c r="B138" s="357"/>
      <c r="C138" s="222" t="s">
        <v>90</v>
      </c>
      <c r="D138" s="77">
        <f>Fat!D60</f>
        <v>13806570.346525971</v>
      </c>
      <c r="E138" s="76">
        <f>Fat!E60</f>
        <v>2394029.4370028768</v>
      </c>
      <c r="F138" s="78">
        <f>Fat!F60</f>
        <v>0.20977181645896226</v>
      </c>
      <c r="G138" s="95">
        <f>Fat!G60</f>
        <v>1.2213236094079445</v>
      </c>
      <c r="H138" s="81">
        <f>Fat!H60</f>
        <v>8.1177520489656763E-2</v>
      </c>
      <c r="I138" s="178">
        <f>Fat!I60</f>
        <v>3.1613515071612337</v>
      </c>
      <c r="J138" s="179">
        <f>Fat!J60</f>
        <v>0.13910562013049699</v>
      </c>
      <c r="K138" s="78">
        <f>Fat!K60</f>
        <v>4.6027234490560912E-2</v>
      </c>
      <c r="L138" s="79">
        <f>Fat!L60</f>
        <v>43647421.973717473</v>
      </c>
      <c r="M138" s="80">
        <f>Fat!M60</f>
        <v>9155917.1493412778</v>
      </c>
      <c r="N138" s="78">
        <f>Fat!N60</f>
        <v>0.26545426753519064</v>
      </c>
      <c r="O138" s="77">
        <f>Fat!O60</f>
        <v>13144959.344652895</v>
      </c>
      <c r="P138" s="76">
        <f>Fat!P60</f>
        <v>2893699.7762662489</v>
      </c>
      <c r="Q138" s="78">
        <f>Fat!Q60</f>
        <v>0.28227748570429206</v>
      </c>
    </row>
    <row r="139" spans="2:17">
      <c r="B139" s="357"/>
      <c r="C139" s="222" t="s">
        <v>53</v>
      </c>
      <c r="D139" s="77">
        <f>Fat!D61</f>
        <v>424410320.65788949</v>
      </c>
      <c r="E139" s="76">
        <f>Fat!E61</f>
        <v>22769136.117273629</v>
      </c>
      <c r="F139" s="78">
        <f>Fat!F61</f>
        <v>5.6690242419527338E-2</v>
      </c>
      <c r="G139" s="95">
        <f>Fat!G61</f>
        <v>37.543164716956852</v>
      </c>
      <c r="H139" s="81">
        <f>Fat!H61</f>
        <v>-2.5819598572189193</v>
      </c>
      <c r="I139" s="178">
        <f>Fat!I61</f>
        <v>2.4064110266279903</v>
      </c>
      <c r="J139" s="179">
        <f>Fat!J61</f>
        <v>0.11608835424057329</v>
      </c>
      <c r="K139" s="78">
        <f>Fat!K61</f>
        <v>5.0686462497253088E-2</v>
      </c>
      <c r="L139" s="79">
        <f>Fat!L61</f>
        <v>1021305675.4458665</v>
      </c>
      <c r="M139" s="80">
        <f>Fat!M61</f>
        <v>101417764.32795537</v>
      </c>
      <c r="N139" s="78">
        <f>Fat!N61</f>
        <v>0.11025013276313797</v>
      </c>
      <c r="O139" s="77">
        <f>Fat!O61</f>
        <v>300916264.57444018</v>
      </c>
      <c r="P139" s="76">
        <f>Fat!P61</f>
        <v>5719640.0868164897</v>
      </c>
      <c r="Q139" s="78">
        <f>Fat!Q61</f>
        <v>1.9375696103382405E-2</v>
      </c>
    </row>
    <row r="140" spans="2:17" ht="15" thickBot="1">
      <c r="B140" s="360"/>
      <c r="C140" s="223" t="s">
        <v>15</v>
      </c>
      <c r="D140" s="109">
        <f>Fat!D62</f>
        <v>440453007.48902285</v>
      </c>
      <c r="E140" s="103">
        <f>Fat!E62</f>
        <v>55454393.580895841</v>
      </c>
      <c r="F140" s="105">
        <f>Fat!F62</f>
        <v>0.1440379044952329</v>
      </c>
      <c r="G140" s="106">
        <f>Fat!G62</f>
        <v>38.962294283057332</v>
      </c>
      <c r="H140" s="107">
        <f>Fat!H62</f>
        <v>0.49981100555766034</v>
      </c>
      <c r="I140" s="190">
        <f>Fat!I62</f>
        <v>2.4535379460530922</v>
      </c>
      <c r="J140" s="191">
        <f>Fat!J62</f>
        <v>8.5217097111515816E-2</v>
      </c>
      <c r="K140" s="105">
        <f>Fat!K62</f>
        <v>3.5982074451441026E-2</v>
      </c>
      <c r="L140" s="108">
        <f>Fat!L62</f>
        <v>1080668167.3275244</v>
      </c>
      <c r="M140" s="104">
        <f>Fat!M62</f>
        <v>168867923.19529891</v>
      </c>
      <c r="N140" s="105">
        <f>Fat!N62</f>
        <v>0.18520276155005105</v>
      </c>
      <c r="O140" s="109">
        <f>Fat!O62</f>
        <v>339917467.13275826</v>
      </c>
      <c r="P140" s="103">
        <f>Fat!P62</f>
        <v>31612913.495035529</v>
      </c>
      <c r="Q140" s="105">
        <f>Fat!Q62</f>
        <v>0.10253793893742709</v>
      </c>
    </row>
    <row r="141" spans="2:17" hidden="1">
      <c r="B141" s="356" t="s">
        <v>91</v>
      </c>
      <c r="C141" s="154" t="s">
        <v>92</v>
      </c>
      <c r="D141" s="125">
        <f>Organic!D17</f>
        <v>102665245.68743132</v>
      </c>
      <c r="E141" s="117">
        <f>Organic!E17</f>
        <v>15304809.940855071</v>
      </c>
      <c r="F141" s="121">
        <f>Organic!F17</f>
        <v>0.17519154763894229</v>
      </c>
      <c r="G141" s="122">
        <f>Organic!G17</f>
        <v>9.0817259664546022</v>
      </c>
      <c r="H141" s="123">
        <f>Organic!H17</f>
        <v>0.35416389834906603</v>
      </c>
      <c r="I141" s="186">
        <f>Organic!I17</f>
        <v>2.7529897814375475</v>
      </c>
      <c r="J141" s="187">
        <f>Organic!J17</f>
        <v>0.21841839720851208</v>
      </c>
      <c r="K141" s="121">
        <f>Organic!K17</f>
        <v>8.6175673949286088E-2</v>
      </c>
      <c r="L141" s="124">
        <f>Organic!L17</f>
        <v>282636372.28627366</v>
      </c>
      <c r="M141" s="118">
        <f>Organic!M17</f>
        <v>61215111.729222208</v>
      </c>
      <c r="N141" s="121">
        <f>Organic!N17</f>
        <v>0.2764644712762328</v>
      </c>
      <c r="O141" s="125">
        <f>Organic!O17</f>
        <v>40536142.577966392</v>
      </c>
      <c r="P141" s="117">
        <f>Organic!P17</f>
        <v>5980239.6991482601</v>
      </c>
      <c r="Q141" s="121">
        <f>Organic!Q17</f>
        <v>0.17305985955916062</v>
      </c>
    </row>
    <row r="142" spans="2:17" hidden="1">
      <c r="B142" s="357"/>
      <c r="C142" s="158" t="s">
        <v>93</v>
      </c>
      <c r="D142" s="102" t="e">
        <f>#REF!</f>
        <v>#REF!</v>
      </c>
      <c r="E142" s="96" t="e">
        <f>#REF!</f>
        <v>#REF!</v>
      </c>
      <c r="F142" s="98" t="e">
        <f>#REF!</f>
        <v>#REF!</v>
      </c>
      <c r="G142" s="99" t="e">
        <f>#REF!</f>
        <v>#REF!</v>
      </c>
      <c r="H142" s="100" t="e">
        <f>#REF!</f>
        <v>#REF!</v>
      </c>
      <c r="I142" s="192" t="e">
        <f>#REF!</f>
        <v>#REF!</v>
      </c>
      <c r="J142" s="193" t="e">
        <f>#REF!</f>
        <v>#REF!</v>
      </c>
      <c r="K142" s="98" t="e">
        <f>#REF!</f>
        <v>#REF!</v>
      </c>
      <c r="L142" s="101" t="e">
        <f>#REF!</f>
        <v>#REF!</v>
      </c>
      <c r="M142" s="97" t="e">
        <f>#REF!</f>
        <v>#REF!</v>
      </c>
      <c r="N142" s="98" t="e">
        <f>#REF!</f>
        <v>#REF!</v>
      </c>
      <c r="O142" s="102" t="e">
        <f>#REF!</f>
        <v>#REF!</v>
      </c>
      <c r="P142" s="96" t="e">
        <f>#REF!</f>
        <v>#REF!</v>
      </c>
      <c r="Q142" s="98" t="e">
        <f>#REF!</f>
        <v>#REF!</v>
      </c>
    </row>
    <row r="143" spans="2:17" ht="15" hidden="1" thickBot="1">
      <c r="B143" s="358"/>
      <c r="C143" s="155" t="s">
        <v>94</v>
      </c>
      <c r="D143" s="130" t="e">
        <f>#REF!</f>
        <v>#REF!</v>
      </c>
      <c r="E143" s="119" t="e">
        <f>#REF!</f>
        <v>#REF!</v>
      </c>
      <c r="F143" s="126" t="e">
        <f>#REF!</f>
        <v>#REF!</v>
      </c>
      <c r="G143" s="127" t="e">
        <f>#REF!</f>
        <v>#REF!</v>
      </c>
      <c r="H143" s="128" t="e">
        <f>#REF!</f>
        <v>#REF!</v>
      </c>
      <c r="I143" s="188" t="e">
        <f>#REF!</f>
        <v>#REF!</v>
      </c>
      <c r="J143" s="189" t="e">
        <f>#REF!</f>
        <v>#REF!</v>
      </c>
      <c r="K143" s="126" t="e">
        <f>#REF!</f>
        <v>#REF!</v>
      </c>
      <c r="L143" s="129" t="e">
        <f>#REF!</f>
        <v>#REF!</v>
      </c>
      <c r="M143" s="120" t="e">
        <f>#REF!</f>
        <v>#REF!</v>
      </c>
      <c r="N143" s="126" t="e">
        <f>#REF!</f>
        <v>#REF!</v>
      </c>
      <c r="O143" s="130" t="e">
        <f>#REF!</f>
        <v>#REF!</v>
      </c>
      <c r="P143" s="119" t="e">
        <f>#REF!</f>
        <v>#REF!</v>
      </c>
      <c r="Q143" s="126" t="e">
        <f>#REF!</f>
        <v>#REF!</v>
      </c>
    </row>
    <row r="144" spans="2:17">
      <c r="B144" s="359" t="s">
        <v>57</v>
      </c>
      <c r="C144" s="150" t="s">
        <v>95</v>
      </c>
      <c r="D144" s="116">
        <f>Size!D101</f>
        <v>110416897.42591479</v>
      </c>
      <c r="E144" s="110">
        <f>Size!E101</f>
        <v>7239915.1982748657</v>
      </c>
      <c r="F144" s="112">
        <f>Size!F101</f>
        <v>7.0169867755013438E-2</v>
      </c>
      <c r="G144" s="113">
        <f>Size!G101</f>
        <v>9.7674339332054032</v>
      </c>
      <c r="H144" s="114">
        <f>Size!H101</f>
        <v>-0.54024721211030702</v>
      </c>
      <c r="I144" s="182">
        <f>Size!I101</f>
        <v>3.4746260157270896</v>
      </c>
      <c r="J144" s="183">
        <f>Size!J101</f>
        <v>0.15655138540890023</v>
      </c>
      <c r="K144" s="112">
        <f>Size!K101</f>
        <v>4.7181393684893581E-2</v>
      </c>
      <c r="L144" s="115">
        <f>Size!L101</f>
        <v>383657424.37195307</v>
      </c>
      <c r="M144" s="111">
        <f>Size!M101</f>
        <v>41308497.209630311</v>
      </c>
      <c r="N144" s="112">
        <f>Size!N101</f>
        <v>0.12066197359527324</v>
      </c>
      <c r="O144" s="116">
        <f>Size!O101</f>
        <v>335764932.17626184</v>
      </c>
      <c r="P144" s="110">
        <f>Size!P101</f>
        <v>23336706.709336638</v>
      </c>
      <c r="Q144" s="112">
        <f>Size!Q101</f>
        <v>7.4694617217954104E-2</v>
      </c>
    </row>
    <row r="145" spans="1:17">
      <c r="B145" s="357"/>
      <c r="C145" s="151" t="s">
        <v>96</v>
      </c>
      <c r="D145" s="77">
        <f>Size!D102</f>
        <v>187780513.70286947</v>
      </c>
      <c r="E145" s="76">
        <f>Size!E102</f>
        <v>-225656.9733633399</v>
      </c>
      <c r="F145" s="78">
        <f>Size!F102</f>
        <v>-1.2002636538560529E-3</v>
      </c>
      <c r="G145" s="95">
        <f>Size!G102</f>
        <v>16.610988030765654</v>
      </c>
      <c r="H145" s="81">
        <f>Size!H102</f>
        <v>-2.1713762024389638</v>
      </c>
      <c r="I145" s="178">
        <f>Size!I102</f>
        <v>2.7071218216604906</v>
      </c>
      <c r="J145" s="179">
        <f>Size!J102</f>
        <v>8.4032478453259341E-2</v>
      </c>
      <c r="K145" s="78">
        <f>Size!K102</f>
        <v>3.2035690538284707E-2</v>
      </c>
      <c r="L145" s="79">
        <f>Size!L102</f>
        <v>508344726.32765478</v>
      </c>
      <c r="M145" s="80">
        <f>Size!M102</f>
        <v>15187743.569628656</v>
      </c>
      <c r="N145" s="78">
        <f>Size!N102</f>
        <v>3.0796975609449537E-2</v>
      </c>
      <c r="O145" s="77">
        <f>Size!O102</f>
        <v>93496938.803007558</v>
      </c>
      <c r="P145" s="76">
        <f>Size!P102</f>
        <v>-2143139.1942524314</v>
      </c>
      <c r="Q145" s="78">
        <f>Size!Q102</f>
        <v>-2.2408379824970768E-2</v>
      </c>
    </row>
    <row r="146" spans="1:17">
      <c r="B146" s="357"/>
      <c r="C146" s="151" t="s">
        <v>97</v>
      </c>
      <c r="D146" s="77">
        <f>Size!D103</f>
        <v>333963312.99910879</v>
      </c>
      <c r="E146" s="76">
        <f>Size!E103</f>
        <v>12361108.233861864</v>
      </c>
      <c r="F146" s="78">
        <f>Size!F103</f>
        <v>3.8436018319230235E-2</v>
      </c>
      <c r="G146" s="95">
        <f>Size!G103</f>
        <v>29.542259127701325</v>
      </c>
      <c r="H146" s="81">
        <f>Size!H103</f>
        <v>-2.58673816199315</v>
      </c>
      <c r="I146" s="178">
        <f>Size!I103</f>
        <v>2.327345166888739</v>
      </c>
      <c r="J146" s="179">
        <f>Size!J103</f>
        <v>0.13704975193846192</v>
      </c>
      <c r="K146" s="78">
        <f>Size!K103</f>
        <v>6.2571354988465402E-2</v>
      </c>
      <c r="L146" s="79">
        <f>Size!L103</f>
        <v>777247902.42662704</v>
      </c>
      <c r="M146" s="80">
        <f>Size!M103</f>
        <v>72844067.891406536</v>
      </c>
      <c r="N146" s="78">
        <f>Size!N103</f>
        <v>0.10341236705429135</v>
      </c>
      <c r="O146" s="77">
        <f>Size!O103</f>
        <v>141891808.71018982</v>
      </c>
      <c r="P146" s="76">
        <f>Size!P103</f>
        <v>4858681.4716046453</v>
      </c>
      <c r="Q146" s="78">
        <f>Size!Q103</f>
        <v>3.5456254772215104E-2</v>
      </c>
    </row>
    <row r="147" spans="1:17">
      <c r="B147" s="357"/>
      <c r="C147" s="151" t="s">
        <v>98</v>
      </c>
      <c r="D147" s="77">
        <f>Size!D104</f>
        <v>219340864.43657774</v>
      </c>
      <c r="E147" s="76">
        <f>Size!E104</f>
        <v>40467461.95227468</v>
      </c>
      <c r="F147" s="78">
        <f>Size!F104</f>
        <v>0.22623521099413246</v>
      </c>
      <c r="G147" s="95">
        <f>Size!G104</f>
        <v>19.40280384778875</v>
      </c>
      <c r="H147" s="81">
        <f>Size!H104</f>
        <v>1.5328297665736272</v>
      </c>
      <c r="I147" s="178">
        <f>Size!I104</f>
        <v>2.2066381487868743</v>
      </c>
      <c r="J147" s="179">
        <f>Size!J104</f>
        <v>0.10269381654448884</v>
      </c>
      <c r="K147" s="78">
        <f>Size!K104</f>
        <v>4.8810139589120068E-2</v>
      </c>
      <c r="L147" s="79">
        <f>Size!L104</f>
        <v>484005919.05364263</v>
      </c>
      <c r="M147" s="80">
        <f>Size!M104</f>
        <v>107666237.70788217</v>
      </c>
      <c r="N147" s="78">
        <f>Size!N104</f>
        <v>0.28608792281185008</v>
      </c>
      <c r="O147" s="77">
        <f>Size!O104</f>
        <v>107322793.90205599</v>
      </c>
      <c r="P147" s="76">
        <f>Size!P104</f>
        <v>18913023.661485508</v>
      </c>
      <c r="Q147" s="78">
        <f>Size!Q104</f>
        <v>0.21392458785970789</v>
      </c>
    </row>
    <row r="148" spans="1:17">
      <c r="B148" s="357"/>
      <c r="C148" s="151" t="s">
        <v>99</v>
      </c>
      <c r="D148" s="77">
        <f>Size!D105</f>
        <v>149441404.16007569</v>
      </c>
      <c r="E148" s="76">
        <f>Size!E105</f>
        <v>19581357.556105942</v>
      </c>
      <c r="F148" s="78">
        <f>Size!F105</f>
        <v>0.15078816054812158</v>
      </c>
      <c r="G148" s="95">
        <f>Size!G105</f>
        <v>13.21952596067425</v>
      </c>
      <c r="H148" s="81">
        <f>Size!H105</f>
        <v>0.2461289392698518</v>
      </c>
      <c r="I148" s="178">
        <f>Size!I105</f>
        <v>3.582886453510894</v>
      </c>
      <c r="J148" s="179">
        <f>Size!J105</f>
        <v>0.1810842681756224</v>
      </c>
      <c r="K148" s="78">
        <f>Size!K105</f>
        <v>5.3231863086058685E-2</v>
      </c>
      <c r="L148" s="79">
        <f>Size!L105</f>
        <v>535431582.55878174</v>
      </c>
      <c r="M148" s="80">
        <f>Size!M105</f>
        <v>93673392.233657241</v>
      </c>
      <c r="N148" s="78">
        <f>Size!N105</f>
        <v>0.21204675835147652</v>
      </c>
      <c r="O148" s="77">
        <f>Size!O105</f>
        <v>421947080.05800033</v>
      </c>
      <c r="P148" s="76">
        <f>Size!P105</f>
        <v>49713111.591072083</v>
      </c>
      <c r="Q148" s="78">
        <f>Size!Q105</f>
        <v>0.13355339867508337</v>
      </c>
    </row>
    <row r="149" spans="1:17" ht="15" customHeight="1">
      <c r="B149" s="357"/>
      <c r="C149" s="151" t="s">
        <v>100</v>
      </c>
      <c r="D149" s="77">
        <f>Size!D106</f>
        <v>340843883.58787644</v>
      </c>
      <c r="E149" s="76">
        <f>Size!E106</f>
        <v>68176221.81564939</v>
      </c>
      <c r="F149" s="78">
        <f>Size!F106</f>
        <v>0.25003413082626719</v>
      </c>
      <c r="G149" s="95">
        <f>Size!G106</f>
        <v>30.150911609479635</v>
      </c>
      <c r="H149" s="81">
        <f>Size!H106</f>
        <v>2.9106177425207491</v>
      </c>
      <c r="I149" s="178">
        <f>Size!I106</f>
        <v>2.1809175996122243</v>
      </c>
      <c r="J149" s="179">
        <f>Size!J106</f>
        <v>9.7754628823048861E-2</v>
      </c>
      <c r="K149" s="78">
        <f>Size!K106</f>
        <v>4.6926059167620458E-2</v>
      </c>
      <c r="L149" s="79">
        <f>Size!L106</f>
        <v>743352424.43697989</v>
      </c>
      <c r="M149" s="80">
        <f>Size!M106</f>
        <v>175341248.10140932</v>
      </c>
      <c r="N149" s="78">
        <f>Size!N106</f>
        <v>0.30869330641096565</v>
      </c>
      <c r="O149" s="77">
        <f>Size!O106</f>
        <v>149224989.57687226</v>
      </c>
      <c r="P149" s="76">
        <f>Size!P106</f>
        <v>28011924.724138021</v>
      </c>
      <c r="Q149" s="78">
        <f>Size!Q106</f>
        <v>0.23109657987916266</v>
      </c>
    </row>
    <row r="150" spans="1:17" ht="15" thickBot="1">
      <c r="B150" s="360"/>
      <c r="C150" s="152" t="s">
        <v>101</v>
      </c>
      <c r="D150" s="144">
        <f>Size!D107</f>
        <v>639780888.6593641</v>
      </c>
      <c r="E150" s="138">
        <f>Size!E107</f>
        <v>41910352.515663266</v>
      </c>
      <c r="F150" s="140">
        <f>Size!F107</f>
        <v>7.0099377677962593E-2</v>
      </c>
      <c r="G150" s="141">
        <f>Size!G107</f>
        <v>56.594757753455397</v>
      </c>
      <c r="H150" s="142">
        <f>Size!H107</f>
        <v>-3.1342507879217152</v>
      </c>
      <c r="I150" s="180">
        <f>Size!I107</f>
        <v>2.4639747491442399</v>
      </c>
      <c r="J150" s="181">
        <f>Size!J107</f>
        <v>0.11705046855530199</v>
      </c>
      <c r="K150" s="140">
        <f>Size!K107</f>
        <v>4.9873985932741428E-2</v>
      </c>
      <c r="L150" s="143">
        <f>Size!L107</f>
        <v>1576403954.6417356</v>
      </c>
      <c r="M150" s="139">
        <f>Size!M107</f>
        <v>173247076.71735787</v>
      </c>
      <c r="N150" s="140">
        <f>Size!N107</f>
        <v>0.12346949898690866</v>
      </c>
      <c r="O150" s="144">
        <f>Size!O107</f>
        <v>276207723.19994372</v>
      </c>
      <c r="P150" s="138">
        <f>Size!P107</f>
        <v>7948194.1114109159</v>
      </c>
      <c r="Q150" s="140">
        <f>Size!Q107</f>
        <v>2.9628748467637099E-2</v>
      </c>
    </row>
    <row r="151" spans="1:17">
      <c r="A151" s="50"/>
      <c r="B151" s="371"/>
      <c r="C151" s="371"/>
      <c r="D151" s="371"/>
      <c r="E151" s="371"/>
      <c r="F151" s="371"/>
      <c r="G151" s="371"/>
      <c r="H151" s="371"/>
      <c r="I151" s="371"/>
      <c r="J151" s="371"/>
      <c r="K151" s="371"/>
      <c r="L151" s="371"/>
      <c r="M151" s="371"/>
      <c r="N151" s="371"/>
      <c r="O151" s="371"/>
      <c r="P151" s="371"/>
      <c r="Q151" s="371"/>
    </row>
    <row r="152" spans="1:17">
      <c r="A152" s="50"/>
      <c r="B152" s="371"/>
      <c r="C152" s="371"/>
      <c r="D152" s="371"/>
      <c r="E152" s="371"/>
      <c r="F152" s="371"/>
      <c r="G152" s="371"/>
      <c r="H152" s="371"/>
      <c r="I152" s="371"/>
      <c r="J152" s="371"/>
      <c r="K152" s="371"/>
      <c r="L152" s="371"/>
      <c r="M152" s="371"/>
      <c r="N152" s="371"/>
      <c r="O152" s="371"/>
      <c r="P152" s="371"/>
      <c r="Q152" s="371"/>
    </row>
    <row r="153" spans="1:17">
      <c r="A153" s="50"/>
      <c r="B153" s="50"/>
      <c r="C153" s="177" t="s">
        <v>124</v>
      </c>
      <c r="D153" s="177"/>
      <c r="E153" s="177"/>
      <c r="F153" s="177"/>
      <c r="G153" s="177"/>
      <c r="H153" s="177"/>
      <c r="I153" s="175"/>
      <c r="J153" s="175"/>
      <c r="K153" s="175"/>
      <c r="L153" s="369"/>
      <c r="M153" s="369"/>
      <c r="N153" s="369"/>
      <c r="O153" s="369"/>
      <c r="P153" s="369"/>
      <c r="Q153" s="369"/>
    </row>
    <row r="154" spans="1:17">
      <c r="A154" s="50"/>
      <c r="B154" s="51"/>
      <c r="C154" s="148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</row>
    <row r="155" spans="1:17">
      <c r="A155" s="50"/>
      <c r="B155" s="50"/>
      <c r="C155" s="53"/>
      <c r="D155" s="54"/>
      <c r="E155" s="54"/>
      <c r="F155" s="55"/>
      <c r="G155" s="56"/>
      <c r="H155" s="56"/>
      <c r="I155" s="195"/>
      <c r="J155" s="195"/>
      <c r="K155" s="55"/>
      <c r="L155" s="54"/>
      <c r="M155" s="54"/>
      <c r="N155" s="55"/>
      <c r="O155" s="54"/>
      <c r="P155" s="54"/>
      <c r="Q155" s="55"/>
    </row>
    <row r="156" spans="1:17">
      <c r="A156" s="50"/>
      <c r="B156" s="368"/>
      <c r="C156" s="57"/>
      <c r="D156" s="58"/>
      <c r="E156" s="58"/>
      <c r="F156" s="59"/>
      <c r="G156" s="60"/>
      <c r="H156" s="60"/>
      <c r="I156" s="196"/>
      <c r="J156" s="196"/>
      <c r="K156" s="59"/>
      <c r="L156" s="58"/>
      <c r="M156" s="58"/>
      <c r="N156" s="59"/>
      <c r="O156" s="58"/>
      <c r="P156" s="58"/>
      <c r="Q156" s="59"/>
    </row>
    <row r="157" spans="1:17">
      <c r="A157" s="50"/>
      <c r="B157" s="368"/>
      <c r="C157" s="57"/>
      <c r="D157" s="58"/>
      <c r="E157" s="58"/>
      <c r="F157" s="59"/>
      <c r="G157" s="60"/>
      <c r="H157" s="60"/>
      <c r="I157" s="196"/>
      <c r="J157" s="196"/>
      <c r="K157" s="59"/>
      <c r="L157" s="58"/>
      <c r="M157" s="58"/>
      <c r="N157" s="59"/>
      <c r="O157" s="58"/>
      <c r="P157" s="58"/>
      <c r="Q157" s="59"/>
    </row>
    <row r="158" spans="1:17">
      <c r="A158" s="50"/>
      <c r="B158" s="368"/>
      <c r="C158" s="57"/>
      <c r="D158" s="58"/>
      <c r="E158" s="58"/>
      <c r="F158" s="59"/>
      <c r="G158" s="60"/>
      <c r="H158" s="60"/>
      <c r="I158" s="196"/>
      <c r="J158" s="196"/>
      <c r="K158" s="59"/>
      <c r="L158" s="58"/>
      <c r="M158" s="58"/>
      <c r="N158" s="59"/>
      <c r="O158" s="58"/>
      <c r="P158" s="58"/>
      <c r="Q158" s="59"/>
    </row>
    <row r="159" spans="1:17">
      <c r="A159" s="50"/>
      <c r="B159" s="368"/>
      <c r="C159" s="64"/>
      <c r="D159" s="61"/>
      <c r="E159" s="61"/>
      <c r="F159" s="62"/>
      <c r="G159" s="63"/>
      <c r="H159" s="63"/>
      <c r="I159" s="197"/>
      <c r="J159" s="197"/>
      <c r="K159" s="62"/>
      <c r="L159" s="61"/>
      <c r="M159" s="61"/>
      <c r="N159" s="62"/>
      <c r="O159" s="61"/>
      <c r="P159" s="61"/>
      <c r="Q159" s="62"/>
    </row>
    <row r="160" spans="1:17">
      <c r="A160" s="50"/>
      <c r="B160" s="368"/>
      <c r="C160" s="64"/>
      <c r="D160" s="61"/>
      <c r="E160" s="61"/>
      <c r="F160" s="62"/>
      <c r="G160" s="63"/>
      <c r="H160" s="63"/>
      <c r="I160" s="197"/>
      <c r="J160" s="197"/>
      <c r="K160" s="62"/>
      <c r="L160" s="61"/>
      <c r="M160" s="61"/>
      <c r="N160" s="62"/>
      <c r="O160" s="61"/>
      <c r="P160" s="61"/>
      <c r="Q160" s="62"/>
    </row>
    <row r="161" spans="1:17">
      <c r="A161" s="50"/>
      <c r="B161" s="368"/>
      <c r="C161" s="64"/>
      <c r="D161" s="61"/>
      <c r="E161" s="61"/>
      <c r="F161" s="62"/>
      <c r="G161" s="63"/>
      <c r="H161" s="63"/>
      <c r="I161" s="197"/>
      <c r="J161" s="197"/>
      <c r="K161" s="62"/>
      <c r="L161" s="61"/>
      <c r="M161" s="61"/>
      <c r="N161" s="62"/>
      <c r="O161" s="61"/>
      <c r="P161" s="61"/>
      <c r="Q161" s="62"/>
    </row>
    <row r="162" spans="1:17">
      <c r="A162" s="50"/>
      <c r="B162" s="368"/>
      <c r="C162" s="64"/>
      <c r="D162" s="61"/>
      <c r="E162" s="61"/>
      <c r="F162" s="62"/>
      <c r="G162" s="63"/>
      <c r="H162" s="63"/>
      <c r="I162" s="197"/>
      <c r="J162" s="197"/>
      <c r="K162" s="62"/>
      <c r="L162" s="61"/>
      <c r="M162" s="61"/>
      <c r="N162" s="62"/>
      <c r="O162" s="61"/>
      <c r="P162" s="61"/>
      <c r="Q162" s="62"/>
    </row>
    <row r="163" spans="1:17">
      <c r="A163" s="50"/>
      <c r="B163" s="368"/>
      <c r="C163" s="64"/>
      <c r="D163" s="61"/>
      <c r="E163" s="61"/>
      <c r="F163" s="62"/>
      <c r="G163" s="63"/>
      <c r="H163" s="63"/>
      <c r="I163" s="197"/>
      <c r="J163" s="197"/>
      <c r="K163" s="62"/>
      <c r="L163" s="61"/>
      <c r="M163" s="61"/>
      <c r="N163" s="62"/>
      <c r="O163" s="61"/>
      <c r="P163" s="61"/>
      <c r="Q163" s="62"/>
    </row>
    <row r="164" spans="1:17">
      <c r="A164" s="50"/>
      <c r="B164" s="368"/>
      <c r="C164" s="64"/>
      <c r="D164" s="61"/>
      <c r="E164" s="61"/>
      <c r="F164" s="62"/>
      <c r="G164" s="63"/>
      <c r="H164" s="63"/>
      <c r="I164" s="197"/>
      <c r="J164" s="197"/>
      <c r="K164" s="62"/>
      <c r="L164" s="61"/>
      <c r="M164" s="61"/>
      <c r="N164" s="62"/>
      <c r="O164" s="61"/>
      <c r="P164" s="61"/>
      <c r="Q164" s="62"/>
    </row>
    <row r="165" spans="1:17">
      <c r="A165" s="50"/>
      <c r="B165" s="368"/>
      <c r="C165" s="64"/>
      <c r="D165" s="61"/>
      <c r="E165" s="61"/>
      <c r="F165" s="62"/>
      <c r="G165" s="63"/>
      <c r="H165" s="63"/>
      <c r="I165" s="197"/>
      <c r="J165" s="197"/>
      <c r="K165" s="62"/>
      <c r="L165" s="61"/>
      <c r="M165" s="61"/>
      <c r="N165" s="62"/>
      <c r="O165" s="61"/>
      <c r="P165" s="61"/>
      <c r="Q165" s="62"/>
    </row>
    <row r="166" spans="1:17">
      <c r="A166" s="50"/>
      <c r="B166" s="368"/>
      <c r="C166" s="64"/>
      <c r="D166" s="61"/>
      <c r="E166" s="61"/>
      <c r="F166" s="62"/>
      <c r="G166" s="63"/>
      <c r="H166" s="63"/>
      <c r="I166" s="197"/>
      <c r="J166" s="197"/>
      <c r="K166" s="62"/>
      <c r="L166" s="61"/>
      <c r="M166" s="61"/>
      <c r="N166" s="62"/>
      <c r="O166" s="61"/>
      <c r="P166" s="61"/>
      <c r="Q166" s="62"/>
    </row>
    <row r="167" spans="1:17">
      <c r="A167" s="50"/>
      <c r="B167" s="368"/>
      <c r="C167" s="64"/>
      <c r="D167" s="61"/>
      <c r="E167" s="61"/>
      <c r="F167" s="62"/>
      <c r="G167" s="63"/>
      <c r="H167" s="63"/>
      <c r="I167" s="197"/>
      <c r="J167" s="197"/>
      <c r="K167" s="62"/>
      <c r="L167" s="61"/>
      <c r="M167" s="61"/>
      <c r="N167" s="62"/>
      <c r="O167" s="61"/>
      <c r="P167" s="61"/>
      <c r="Q167" s="62"/>
    </row>
    <row r="168" spans="1:17">
      <c r="A168" s="50"/>
      <c r="B168" s="368"/>
      <c r="C168" s="64"/>
      <c r="D168" s="61"/>
      <c r="E168" s="61"/>
      <c r="F168" s="62"/>
      <c r="G168" s="63"/>
      <c r="H168" s="63"/>
      <c r="I168" s="197"/>
      <c r="J168" s="197"/>
      <c r="K168" s="62"/>
      <c r="L168" s="61"/>
      <c r="M168" s="61"/>
      <c r="N168" s="62"/>
      <c r="O168" s="61"/>
      <c r="P168" s="61"/>
      <c r="Q168" s="62"/>
    </row>
    <row r="169" spans="1:17">
      <c r="A169" s="50"/>
      <c r="B169" s="368"/>
      <c r="C169" s="64"/>
      <c r="D169" s="61"/>
      <c r="E169" s="61"/>
      <c r="F169" s="62"/>
      <c r="G169" s="63"/>
      <c r="H169" s="63"/>
      <c r="I169" s="197"/>
      <c r="J169" s="197"/>
      <c r="K169" s="62"/>
      <c r="L169" s="61"/>
      <c r="M169" s="61"/>
      <c r="N169" s="62"/>
      <c r="O169" s="61"/>
      <c r="P169" s="61"/>
      <c r="Q169" s="62"/>
    </row>
    <row r="170" spans="1:17">
      <c r="A170" s="50"/>
      <c r="B170" s="368"/>
      <c r="C170" s="64"/>
      <c r="D170" s="61"/>
      <c r="E170" s="61"/>
      <c r="F170" s="62"/>
      <c r="G170" s="63"/>
      <c r="H170" s="63"/>
      <c r="I170" s="197"/>
      <c r="J170" s="197"/>
      <c r="K170" s="62"/>
      <c r="L170" s="61"/>
      <c r="M170" s="61"/>
      <c r="N170" s="62"/>
      <c r="O170" s="61"/>
      <c r="P170" s="61"/>
      <c r="Q170" s="62"/>
    </row>
    <row r="171" spans="1:17">
      <c r="A171" s="50"/>
      <c r="B171" s="368"/>
      <c r="C171" s="64"/>
      <c r="D171" s="61"/>
      <c r="E171" s="61"/>
      <c r="F171" s="62"/>
      <c r="G171" s="63"/>
      <c r="H171" s="63"/>
      <c r="I171" s="197"/>
      <c r="J171" s="197"/>
      <c r="K171" s="62"/>
      <c r="L171" s="61"/>
      <c r="M171" s="61"/>
      <c r="N171" s="62"/>
      <c r="O171" s="61"/>
      <c r="P171" s="61"/>
      <c r="Q171" s="62"/>
    </row>
    <row r="172" spans="1:17">
      <c r="A172" s="50"/>
      <c r="B172" s="368"/>
      <c r="C172" s="64"/>
      <c r="D172" s="61"/>
      <c r="E172" s="61"/>
      <c r="F172" s="62"/>
      <c r="G172" s="63"/>
      <c r="H172" s="63"/>
      <c r="I172" s="197"/>
      <c r="J172" s="197"/>
      <c r="K172" s="62"/>
      <c r="L172" s="61"/>
      <c r="M172" s="61"/>
      <c r="N172" s="62"/>
      <c r="O172" s="61"/>
      <c r="P172" s="61"/>
      <c r="Q172" s="62"/>
    </row>
    <row r="173" spans="1:17">
      <c r="A173" s="50"/>
      <c r="B173" s="368"/>
      <c r="C173" s="64"/>
      <c r="D173" s="61"/>
      <c r="E173" s="61"/>
      <c r="F173" s="62"/>
      <c r="G173" s="63"/>
      <c r="H173" s="63"/>
      <c r="I173" s="197"/>
      <c r="J173" s="197"/>
      <c r="K173" s="62"/>
      <c r="L173" s="61"/>
      <c r="M173" s="61"/>
      <c r="N173" s="62"/>
      <c r="O173" s="61"/>
      <c r="P173" s="61"/>
      <c r="Q173" s="62"/>
    </row>
    <row r="174" spans="1:17">
      <c r="A174" s="50"/>
      <c r="B174" s="368"/>
      <c r="C174" s="64"/>
      <c r="D174" s="61"/>
      <c r="E174" s="61"/>
      <c r="F174" s="62"/>
      <c r="G174" s="63"/>
      <c r="H174" s="63"/>
      <c r="I174" s="197"/>
      <c r="J174" s="197"/>
      <c r="K174" s="62"/>
      <c r="L174" s="61"/>
      <c r="M174" s="61"/>
      <c r="N174" s="62"/>
      <c r="O174" s="61"/>
      <c r="P174" s="61"/>
      <c r="Q174" s="62"/>
    </row>
    <row r="175" spans="1:17">
      <c r="A175" s="50"/>
      <c r="B175" s="368"/>
      <c r="C175" s="64"/>
      <c r="D175" s="61"/>
      <c r="E175" s="61"/>
      <c r="F175" s="62"/>
      <c r="G175" s="63"/>
      <c r="H175" s="63"/>
      <c r="I175" s="197"/>
      <c r="J175" s="197"/>
      <c r="K175" s="62"/>
      <c r="L175" s="61"/>
      <c r="M175" s="61"/>
      <c r="N175" s="62"/>
      <c r="O175" s="61"/>
      <c r="P175" s="61"/>
      <c r="Q175" s="62"/>
    </row>
    <row r="176" spans="1:17">
      <c r="A176" s="50"/>
      <c r="B176" s="368"/>
      <c r="C176" s="64"/>
      <c r="D176" s="61"/>
      <c r="E176" s="61"/>
      <c r="F176" s="62"/>
      <c r="G176" s="63"/>
      <c r="H176" s="63"/>
      <c r="I176" s="197"/>
      <c r="J176" s="197"/>
      <c r="K176" s="62"/>
      <c r="L176" s="61"/>
      <c r="M176" s="61"/>
      <c r="N176" s="62"/>
      <c r="O176" s="61"/>
      <c r="P176" s="61"/>
      <c r="Q176" s="62"/>
    </row>
    <row r="177" spans="1:17">
      <c r="A177" s="50"/>
      <c r="B177" s="368"/>
      <c r="C177" s="64"/>
      <c r="D177" s="61"/>
      <c r="E177" s="61"/>
      <c r="F177" s="62"/>
      <c r="G177" s="63"/>
      <c r="H177" s="63"/>
      <c r="I177" s="197"/>
      <c r="J177" s="197"/>
      <c r="K177" s="62"/>
      <c r="L177" s="61"/>
      <c r="M177" s="61"/>
      <c r="N177" s="62"/>
      <c r="O177" s="61"/>
      <c r="P177" s="61"/>
      <c r="Q177" s="62"/>
    </row>
    <row r="178" spans="1:17">
      <c r="A178" s="50"/>
      <c r="B178" s="368"/>
      <c r="C178" s="64"/>
      <c r="D178" s="61"/>
      <c r="E178" s="61"/>
      <c r="F178" s="62"/>
      <c r="G178" s="63"/>
      <c r="H178" s="63"/>
      <c r="I178" s="197"/>
      <c r="J178" s="197"/>
      <c r="K178" s="62"/>
      <c r="L178" s="61"/>
      <c r="M178" s="61"/>
      <c r="N178" s="62"/>
      <c r="O178" s="61"/>
      <c r="P178" s="61"/>
      <c r="Q178" s="62"/>
    </row>
    <row r="179" spans="1:17">
      <c r="A179" s="50"/>
      <c r="B179" s="368"/>
      <c r="C179" s="64"/>
      <c r="D179" s="61"/>
      <c r="E179" s="61"/>
      <c r="F179" s="62"/>
      <c r="G179" s="63"/>
      <c r="H179" s="63"/>
      <c r="I179" s="197"/>
      <c r="J179" s="197"/>
      <c r="K179" s="62"/>
      <c r="L179" s="61"/>
      <c r="M179" s="61"/>
      <c r="N179" s="62"/>
      <c r="O179" s="61"/>
      <c r="P179" s="61"/>
      <c r="Q179" s="62"/>
    </row>
    <row r="180" spans="1:17">
      <c r="A180" s="50"/>
      <c r="B180" s="368"/>
      <c r="C180" s="64"/>
      <c r="D180" s="61"/>
      <c r="E180" s="61"/>
      <c r="F180" s="62"/>
      <c r="G180" s="63"/>
      <c r="H180" s="63"/>
      <c r="I180" s="197"/>
      <c r="J180" s="197"/>
      <c r="K180" s="62"/>
      <c r="L180" s="61"/>
      <c r="M180" s="61"/>
      <c r="N180" s="62"/>
      <c r="O180" s="61"/>
      <c r="P180" s="61"/>
      <c r="Q180" s="62"/>
    </row>
    <row r="181" spans="1:17">
      <c r="A181" s="50"/>
      <c r="B181" s="368"/>
      <c r="C181" s="64"/>
      <c r="D181" s="61"/>
      <c r="E181" s="61"/>
      <c r="F181" s="62"/>
      <c r="G181" s="63"/>
      <c r="H181" s="63"/>
      <c r="I181" s="197"/>
      <c r="J181" s="197"/>
      <c r="K181" s="62"/>
      <c r="L181" s="61"/>
      <c r="M181" s="61"/>
      <c r="N181" s="62"/>
      <c r="O181" s="61"/>
      <c r="P181" s="61"/>
      <c r="Q181" s="62"/>
    </row>
    <row r="182" spans="1:17">
      <c r="A182" s="50"/>
      <c r="B182" s="368"/>
      <c r="C182" s="64"/>
      <c r="D182" s="61"/>
      <c r="E182" s="61"/>
      <c r="F182" s="62"/>
      <c r="G182" s="63"/>
      <c r="H182" s="63"/>
      <c r="I182" s="197"/>
      <c r="J182" s="197"/>
      <c r="K182" s="62"/>
      <c r="L182" s="61"/>
      <c r="M182" s="61"/>
      <c r="N182" s="62"/>
      <c r="O182" s="61"/>
      <c r="P182" s="61"/>
      <c r="Q182" s="62"/>
    </row>
    <row r="183" spans="1:17">
      <c r="A183" s="50"/>
      <c r="B183" s="368"/>
      <c r="C183" s="64"/>
      <c r="D183" s="61"/>
      <c r="E183" s="61"/>
      <c r="F183" s="62"/>
      <c r="G183" s="63"/>
      <c r="H183" s="63"/>
      <c r="I183" s="197"/>
      <c r="J183" s="197"/>
      <c r="K183" s="62"/>
      <c r="L183" s="61"/>
      <c r="M183" s="61"/>
      <c r="N183" s="62"/>
      <c r="O183" s="61"/>
      <c r="P183" s="61"/>
      <c r="Q183" s="62"/>
    </row>
    <row r="184" spans="1:17">
      <c r="A184" s="50"/>
      <c r="B184" s="368"/>
      <c r="C184" s="64"/>
      <c r="D184" s="61"/>
      <c r="E184" s="61"/>
      <c r="F184" s="62"/>
      <c r="G184" s="63"/>
      <c r="H184" s="63"/>
      <c r="I184" s="197"/>
      <c r="J184" s="197"/>
      <c r="K184" s="62"/>
      <c r="L184" s="61"/>
      <c r="M184" s="61"/>
      <c r="N184" s="62"/>
      <c r="O184" s="61"/>
      <c r="P184" s="61"/>
      <c r="Q184" s="62"/>
    </row>
    <row r="185" spans="1:17">
      <c r="A185" s="50"/>
      <c r="B185" s="368"/>
      <c r="C185" s="64"/>
      <c r="D185" s="61"/>
      <c r="E185" s="61"/>
      <c r="F185" s="62"/>
      <c r="G185" s="63"/>
      <c r="H185" s="63"/>
      <c r="I185" s="197"/>
      <c r="J185" s="197"/>
      <c r="K185" s="62"/>
      <c r="L185" s="61"/>
      <c r="M185" s="61"/>
      <c r="N185" s="62"/>
      <c r="O185" s="61"/>
      <c r="P185" s="61"/>
      <c r="Q185" s="62"/>
    </row>
    <row r="186" spans="1:17">
      <c r="A186" s="50"/>
      <c r="B186" s="368"/>
      <c r="C186" s="64"/>
      <c r="D186" s="61"/>
      <c r="E186" s="61"/>
      <c r="F186" s="62"/>
      <c r="G186" s="63"/>
      <c r="H186" s="63"/>
      <c r="I186" s="197"/>
      <c r="J186" s="197"/>
      <c r="K186" s="62"/>
      <c r="L186" s="61"/>
      <c r="M186" s="61"/>
      <c r="N186" s="62"/>
      <c r="O186" s="61"/>
      <c r="P186" s="61"/>
      <c r="Q186" s="62"/>
    </row>
    <row r="187" spans="1:17">
      <c r="A187" s="50"/>
      <c r="B187" s="368"/>
      <c r="C187" s="64"/>
      <c r="D187" s="61"/>
      <c r="E187" s="61"/>
      <c r="F187" s="62"/>
      <c r="G187" s="63"/>
      <c r="H187" s="63"/>
      <c r="I187" s="197"/>
      <c r="J187" s="197"/>
      <c r="K187" s="62"/>
      <c r="L187" s="61"/>
      <c r="M187" s="61"/>
      <c r="N187" s="62"/>
      <c r="O187" s="61"/>
      <c r="P187" s="61"/>
      <c r="Q187" s="62"/>
    </row>
    <row r="188" spans="1:17">
      <c r="A188" s="50"/>
      <c r="B188" s="368"/>
      <c r="C188" s="64"/>
      <c r="D188" s="61"/>
      <c r="E188" s="61"/>
      <c r="F188" s="62"/>
      <c r="G188" s="63"/>
      <c r="H188" s="63"/>
      <c r="I188" s="197"/>
      <c r="J188" s="197"/>
      <c r="K188" s="62"/>
      <c r="L188" s="61"/>
      <c r="M188" s="61"/>
      <c r="N188" s="62"/>
      <c r="O188" s="61"/>
      <c r="P188" s="61"/>
      <c r="Q188" s="62"/>
    </row>
    <row r="189" spans="1:17">
      <c r="A189" s="50"/>
      <c r="B189" s="368"/>
      <c r="C189" s="64"/>
      <c r="D189" s="61"/>
      <c r="E189" s="61"/>
      <c r="F189" s="62"/>
      <c r="G189" s="63"/>
      <c r="H189" s="63"/>
      <c r="I189" s="197"/>
      <c r="J189" s="197"/>
      <c r="K189" s="62"/>
      <c r="L189" s="61"/>
      <c r="M189" s="61"/>
      <c r="N189" s="62"/>
      <c r="O189" s="61"/>
      <c r="P189" s="61"/>
      <c r="Q189" s="62"/>
    </row>
    <row r="190" spans="1:17">
      <c r="A190" s="50"/>
      <c r="B190" s="368"/>
      <c r="C190" s="64"/>
      <c r="D190" s="61"/>
      <c r="E190" s="61"/>
      <c r="F190" s="62"/>
      <c r="G190" s="63"/>
      <c r="H190" s="63"/>
      <c r="I190" s="197"/>
      <c r="J190" s="197"/>
      <c r="K190" s="62"/>
      <c r="L190" s="61"/>
      <c r="M190" s="61"/>
      <c r="N190" s="62"/>
      <c r="O190" s="61"/>
      <c r="P190" s="61"/>
      <c r="Q190" s="62"/>
    </row>
    <row r="191" spans="1:17">
      <c r="A191" s="50"/>
      <c r="B191" s="368"/>
      <c r="C191" s="64"/>
      <c r="D191" s="61"/>
      <c r="E191" s="61"/>
      <c r="F191" s="62"/>
      <c r="G191" s="63"/>
      <c r="H191" s="63"/>
      <c r="I191" s="197"/>
      <c r="J191" s="197"/>
      <c r="K191" s="62"/>
      <c r="L191" s="61"/>
      <c r="M191" s="61"/>
      <c r="N191" s="62"/>
      <c r="O191" s="61"/>
      <c r="P191" s="61"/>
      <c r="Q191" s="62"/>
    </row>
    <row r="192" spans="1:17">
      <c r="A192" s="50"/>
      <c r="B192" s="368"/>
      <c r="C192" s="64"/>
      <c r="D192" s="61"/>
      <c r="E192" s="61"/>
      <c r="F192" s="62"/>
      <c r="G192" s="63"/>
      <c r="H192" s="63"/>
      <c r="I192" s="197"/>
      <c r="J192" s="197"/>
      <c r="K192" s="62"/>
      <c r="L192" s="61"/>
      <c r="M192" s="61"/>
      <c r="N192" s="62"/>
      <c r="O192" s="61"/>
      <c r="P192" s="61"/>
      <c r="Q192" s="62"/>
    </row>
    <row r="193" spans="1:17">
      <c r="A193" s="50"/>
      <c r="B193" s="368"/>
      <c r="C193" s="64"/>
      <c r="D193" s="61"/>
      <c r="E193" s="61"/>
      <c r="F193" s="62"/>
      <c r="G193" s="63"/>
      <c r="H193" s="63"/>
      <c r="I193" s="197"/>
      <c r="J193" s="197"/>
      <c r="K193" s="62"/>
      <c r="L193" s="61"/>
      <c r="M193" s="61"/>
      <c r="N193" s="62"/>
      <c r="O193" s="61"/>
      <c r="P193" s="61"/>
      <c r="Q193" s="62"/>
    </row>
    <row r="194" spans="1:17">
      <c r="A194" s="50"/>
      <c r="B194" s="368"/>
      <c r="C194" s="149"/>
      <c r="D194" s="61"/>
      <c r="E194" s="61"/>
      <c r="F194" s="62"/>
      <c r="G194" s="63"/>
      <c r="H194" s="63"/>
      <c r="I194" s="197"/>
      <c r="J194" s="197"/>
      <c r="K194" s="62"/>
      <c r="L194" s="61"/>
      <c r="M194" s="61"/>
      <c r="N194" s="62"/>
      <c r="O194" s="61"/>
      <c r="P194" s="61"/>
      <c r="Q194" s="62"/>
    </row>
    <row r="195" spans="1:17">
      <c r="A195" s="50"/>
      <c r="B195" s="370"/>
      <c r="C195" s="64"/>
      <c r="D195" s="61"/>
      <c r="E195" s="61"/>
      <c r="F195" s="62"/>
      <c r="G195" s="63"/>
      <c r="H195" s="63"/>
      <c r="I195" s="197"/>
      <c r="J195" s="197"/>
      <c r="K195" s="62"/>
      <c r="L195" s="61"/>
      <c r="M195" s="61"/>
      <c r="N195" s="62"/>
      <c r="O195" s="61"/>
      <c r="P195" s="61"/>
      <c r="Q195" s="62"/>
    </row>
    <row r="196" spans="1:17">
      <c r="A196" s="50"/>
      <c r="B196" s="370"/>
      <c r="C196" s="64"/>
      <c r="D196" s="61"/>
      <c r="E196" s="61"/>
      <c r="F196" s="62"/>
      <c r="G196" s="63"/>
      <c r="H196" s="63"/>
      <c r="I196" s="197"/>
      <c r="J196" s="197"/>
      <c r="K196" s="62"/>
      <c r="L196" s="61"/>
      <c r="M196" s="61"/>
      <c r="N196" s="62"/>
      <c r="O196" s="61"/>
      <c r="P196" s="61"/>
      <c r="Q196" s="62"/>
    </row>
    <row r="197" spans="1:17">
      <c r="A197" s="50"/>
      <c r="B197" s="370"/>
      <c r="C197" s="64"/>
      <c r="D197" s="61"/>
      <c r="E197" s="61"/>
      <c r="F197" s="62"/>
      <c r="G197" s="63"/>
      <c r="H197" s="63"/>
      <c r="I197" s="197"/>
      <c r="J197" s="197"/>
      <c r="K197" s="62"/>
      <c r="L197" s="61"/>
      <c r="M197" s="61"/>
      <c r="N197" s="62"/>
      <c r="O197" s="61"/>
      <c r="P197" s="61"/>
      <c r="Q197" s="62"/>
    </row>
    <row r="198" spans="1:17">
      <c r="A198" s="50"/>
      <c r="B198" s="370"/>
      <c r="C198" s="64"/>
      <c r="D198" s="61"/>
      <c r="E198" s="61"/>
      <c r="F198" s="62"/>
      <c r="G198" s="63"/>
      <c r="H198" s="63"/>
      <c r="I198" s="197"/>
      <c r="J198" s="197"/>
      <c r="K198" s="62"/>
      <c r="L198" s="61"/>
      <c r="M198" s="61"/>
      <c r="N198" s="62"/>
      <c r="O198" s="61"/>
      <c r="P198" s="61"/>
      <c r="Q198" s="62"/>
    </row>
    <row r="199" spans="1:17">
      <c r="A199" s="50"/>
      <c r="B199" s="370"/>
      <c r="C199" s="64"/>
      <c r="D199" s="61"/>
      <c r="E199" s="61"/>
      <c r="F199" s="62"/>
      <c r="G199" s="63"/>
      <c r="H199" s="63"/>
      <c r="I199" s="197"/>
      <c r="J199" s="197"/>
      <c r="K199" s="62"/>
      <c r="L199" s="61"/>
      <c r="M199" s="61"/>
      <c r="N199" s="62"/>
      <c r="O199" s="61"/>
      <c r="P199" s="61"/>
      <c r="Q199" s="62"/>
    </row>
    <row r="200" spans="1:17">
      <c r="A200" s="50"/>
      <c r="B200" s="370"/>
      <c r="C200" s="64"/>
      <c r="D200" s="61"/>
      <c r="E200" s="61"/>
      <c r="F200" s="62"/>
      <c r="G200" s="63"/>
      <c r="H200" s="63"/>
      <c r="I200" s="197"/>
      <c r="J200" s="197"/>
      <c r="K200" s="62"/>
      <c r="L200" s="61"/>
      <c r="M200" s="61"/>
      <c r="N200" s="62"/>
      <c r="O200" s="61"/>
      <c r="P200" s="61"/>
      <c r="Q200" s="62"/>
    </row>
    <row r="201" spans="1:17">
      <c r="A201" s="50"/>
      <c r="B201" s="370"/>
      <c r="C201" s="64"/>
      <c r="D201" s="61"/>
      <c r="E201" s="61"/>
      <c r="F201" s="62"/>
      <c r="G201" s="63"/>
      <c r="H201" s="63"/>
      <c r="I201" s="197"/>
      <c r="J201" s="197"/>
      <c r="K201" s="62"/>
      <c r="L201" s="61"/>
      <c r="M201" s="61"/>
      <c r="N201" s="62"/>
      <c r="O201" s="61"/>
      <c r="P201" s="61"/>
      <c r="Q201" s="62"/>
    </row>
    <row r="202" spans="1:17">
      <c r="A202" s="50"/>
      <c r="B202" s="370"/>
      <c r="C202" s="64"/>
      <c r="D202" s="61"/>
      <c r="E202" s="61"/>
      <c r="F202" s="62"/>
      <c r="G202" s="63"/>
      <c r="H202" s="63"/>
      <c r="I202" s="197"/>
      <c r="J202" s="197"/>
      <c r="K202" s="62"/>
      <c r="L202" s="61"/>
      <c r="M202" s="61"/>
      <c r="N202" s="62"/>
      <c r="O202" s="61"/>
      <c r="P202" s="61"/>
      <c r="Q202" s="62"/>
    </row>
    <row r="203" spans="1:17">
      <c r="A203" s="50"/>
      <c r="B203" s="370"/>
      <c r="C203" s="64"/>
      <c r="D203" s="61"/>
      <c r="E203" s="61"/>
      <c r="F203" s="62"/>
      <c r="G203" s="63"/>
      <c r="H203" s="63"/>
      <c r="I203" s="197"/>
      <c r="J203" s="197"/>
      <c r="K203" s="62"/>
      <c r="L203" s="61"/>
      <c r="M203" s="61"/>
      <c r="N203" s="62"/>
      <c r="O203" s="61"/>
      <c r="P203" s="61"/>
      <c r="Q203" s="62"/>
    </row>
    <row r="204" spans="1:17">
      <c r="A204" s="50"/>
      <c r="B204" s="370"/>
      <c r="C204" s="64"/>
      <c r="D204" s="61"/>
      <c r="E204" s="61"/>
      <c r="F204" s="62"/>
      <c r="G204" s="63"/>
      <c r="H204" s="63"/>
      <c r="I204" s="197"/>
      <c r="J204" s="197"/>
      <c r="K204" s="62"/>
      <c r="L204" s="61"/>
      <c r="M204" s="61"/>
      <c r="N204" s="62"/>
      <c r="O204" s="61"/>
      <c r="P204" s="61"/>
      <c r="Q204" s="62"/>
    </row>
    <row r="205" spans="1:17">
      <c r="A205" s="50"/>
      <c r="B205" s="370"/>
      <c r="C205" s="64"/>
      <c r="D205" s="61"/>
      <c r="E205" s="61"/>
      <c r="F205" s="62"/>
      <c r="G205" s="63"/>
      <c r="H205" s="63"/>
      <c r="I205" s="197"/>
      <c r="J205" s="197"/>
      <c r="K205" s="62"/>
      <c r="L205" s="61"/>
      <c r="M205" s="61"/>
      <c r="N205" s="62"/>
      <c r="O205" s="61"/>
      <c r="P205" s="61"/>
      <c r="Q205" s="62"/>
    </row>
    <row r="206" spans="1:17">
      <c r="A206" s="50"/>
      <c r="B206" s="370"/>
      <c r="C206" s="64"/>
      <c r="D206" s="61"/>
      <c r="E206" s="61"/>
      <c r="F206" s="62"/>
      <c r="G206" s="63"/>
      <c r="H206" s="63"/>
      <c r="I206" s="197"/>
      <c r="J206" s="197"/>
      <c r="K206" s="62"/>
      <c r="L206" s="61"/>
      <c r="M206" s="61"/>
      <c r="N206" s="62"/>
      <c r="O206" s="61"/>
      <c r="P206" s="61"/>
      <c r="Q206" s="62"/>
    </row>
    <row r="207" spans="1:17">
      <c r="A207" s="50"/>
      <c r="B207" s="370"/>
      <c r="C207" s="64"/>
      <c r="D207" s="61"/>
      <c r="E207" s="61"/>
      <c r="F207" s="62"/>
      <c r="G207" s="63"/>
      <c r="H207" s="63"/>
      <c r="I207" s="197"/>
      <c r="J207" s="197"/>
      <c r="K207" s="62"/>
      <c r="L207" s="61"/>
      <c r="M207" s="61"/>
      <c r="N207" s="62"/>
      <c r="O207" s="61"/>
      <c r="P207" s="61"/>
      <c r="Q207" s="62"/>
    </row>
    <row r="208" spans="1:17">
      <c r="A208" s="50"/>
      <c r="B208" s="370"/>
      <c r="C208" s="64"/>
      <c r="D208" s="61"/>
      <c r="E208" s="61"/>
      <c r="F208" s="62"/>
      <c r="G208" s="63"/>
      <c r="H208" s="63"/>
      <c r="I208" s="197"/>
      <c r="J208" s="197"/>
      <c r="K208" s="62"/>
      <c r="L208" s="61"/>
      <c r="M208" s="61"/>
      <c r="N208" s="62"/>
      <c r="O208" s="61"/>
      <c r="P208" s="61"/>
      <c r="Q208" s="62"/>
    </row>
    <row r="209" spans="1:17">
      <c r="A209" s="50"/>
      <c r="B209" s="370"/>
      <c r="C209" s="57"/>
      <c r="D209" s="61"/>
      <c r="E209" s="61"/>
      <c r="F209" s="62"/>
      <c r="G209" s="63"/>
      <c r="H209" s="63"/>
      <c r="I209" s="197"/>
      <c r="J209" s="197"/>
      <c r="K209" s="62"/>
      <c r="L209" s="61"/>
      <c r="M209" s="61"/>
      <c r="N209" s="62"/>
      <c r="O209" s="61"/>
      <c r="P209" s="61"/>
      <c r="Q209" s="62"/>
    </row>
    <row r="210" spans="1:17">
      <c r="A210" s="50"/>
      <c r="B210" s="370"/>
      <c r="C210" s="57"/>
      <c r="D210" s="61"/>
      <c r="E210" s="61"/>
      <c r="F210" s="62"/>
      <c r="G210" s="63"/>
      <c r="H210" s="63"/>
      <c r="I210" s="197"/>
      <c r="J210" s="197"/>
      <c r="K210" s="62"/>
      <c r="L210" s="61"/>
      <c r="M210" s="61"/>
      <c r="N210" s="62"/>
      <c r="O210" s="61"/>
      <c r="P210" s="61"/>
      <c r="Q210" s="62"/>
    </row>
    <row r="211" spans="1:17">
      <c r="A211" s="50"/>
      <c r="B211" s="370"/>
      <c r="C211" s="57"/>
      <c r="D211" s="61"/>
      <c r="E211" s="61"/>
      <c r="F211" s="62"/>
      <c r="G211" s="63"/>
      <c r="H211" s="63"/>
      <c r="I211" s="197"/>
      <c r="J211" s="197"/>
      <c r="K211" s="62"/>
      <c r="L211" s="61"/>
      <c r="M211" s="61"/>
      <c r="N211" s="62"/>
      <c r="O211" s="61"/>
      <c r="P211" s="61"/>
      <c r="Q211" s="62"/>
    </row>
    <row r="212" spans="1:17">
      <c r="A212" s="50"/>
      <c r="B212" s="370"/>
      <c r="C212" s="57"/>
      <c r="D212" s="61"/>
      <c r="E212" s="61"/>
      <c r="F212" s="62"/>
      <c r="G212" s="63"/>
      <c r="H212" s="63"/>
      <c r="I212" s="197"/>
      <c r="J212" s="197"/>
      <c r="K212" s="62"/>
      <c r="L212" s="61"/>
      <c r="M212" s="61"/>
      <c r="N212" s="62"/>
      <c r="O212" s="61"/>
      <c r="P212" s="61"/>
      <c r="Q212" s="62"/>
    </row>
    <row r="213" spans="1:17">
      <c r="A213" s="50"/>
      <c r="B213" s="368"/>
      <c r="C213" s="64"/>
      <c r="D213" s="61"/>
      <c r="E213" s="61"/>
      <c r="F213" s="62"/>
      <c r="G213" s="63"/>
      <c r="H213" s="63"/>
      <c r="I213" s="197"/>
      <c r="J213" s="197"/>
      <c r="K213" s="62"/>
      <c r="L213" s="61"/>
      <c r="M213" s="61"/>
      <c r="N213" s="62"/>
      <c r="O213" s="61"/>
      <c r="P213" s="61"/>
      <c r="Q213" s="62"/>
    </row>
    <row r="214" spans="1:17">
      <c r="A214" s="50"/>
      <c r="B214" s="368"/>
      <c r="C214" s="64"/>
      <c r="D214" s="61"/>
      <c r="E214" s="61"/>
      <c r="F214" s="62"/>
      <c r="G214" s="63"/>
      <c r="H214" s="63"/>
      <c r="I214" s="197"/>
      <c r="J214" s="197"/>
      <c r="K214" s="62"/>
      <c r="L214" s="61"/>
      <c r="M214" s="61"/>
      <c r="N214" s="62"/>
      <c r="O214" s="61"/>
      <c r="P214" s="61"/>
      <c r="Q214" s="62"/>
    </row>
    <row r="215" spans="1:17">
      <c r="A215" s="50"/>
      <c r="B215" s="368"/>
      <c r="C215" s="64"/>
      <c r="D215" s="61"/>
      <c r="E215" s="61"/>
      <c r="F215" s="62"/>
      <c r="G215" s="63"/>
      <c r="H215" s="63"/>
      <c r="I215" s="197"/>
      <c r="J215" s="197"/>
      <c r="K215" s="62"/>
      <c r="L215" s="61"/>
      <c r="M215" s="61"/>
      <c r="N215" s="62"/>
      <c r="O215" s="61"/>
      <c r="P215" s="61"/>
      <c r="Q215" s="62"/>
    </row>
    <row r="216" spans="1:17">
      <c r="A216" s="50"/>
      <c r="B216" s="368"/>
      <c r="C216" s="64"/>
      <c r="D216" s="61"/>
      <c r="E216" s="61"/>
      <c r="F216" s="62"/>
      <c r="G216" s="63"/>
      <c r="H216" s="63"/>
      <c r="I216" s="197"/>
      <c r="J216" s="197"/>
      <c r="K216" s="62"/>
      <c r="L216" s="61"/>
      <c r="M216" s="61"/>
      <c r="N216" s="62"/>
      <c r="O216" s="61"/>
      <c r="P216" s="61"/>
      <c r="Q216" s="62"/>
    </row>
    <row r="217" spans="1:17">
      <c r="A217" s="50"/>
      <c r="B217" s="368"/>
      <c r="C217" s="64"/>
      <c r="D217" s="61"/>
      <c r="E217" s="61"/>
      <c r="F217" s="62"/>
      <c r="G217" s="63"/>
      <c r="H217" s="63"/>
      <c r="I217" s="197"/>
      <c r="J217" s="197"/>
      <c r="K217" s="62"/>
      <c r="L217" s="61"/>
      <c r="M217" s="61"/>
      <c r="N217" s="62"/>
      <c r="O217" s="61"/>
      <c r="P217" s="61"/>
      <c r="Q217" s="62"/>
    </row>
    <row r="218" spans="1:17">
      <c r="A218" s="50"/>
      <c r="B218" s="368"/>
      <c r="C218" s="149"/>
      <c r="D218" s="65"/>
      <c r="E218" s="65"/>
      <c r="F218" s="66"/>
      <c r="G218" s="67"/>
      <c r="H218" s="67"/>
      <c r="I218" s="198"/>
      <c r="J218" s="198"/>
      <c r="K218" s="66"/>
      <c r="L218" s="68"/>
      <c r="M218" s="68"/>
      <c r="N218" s="66"/>
      <c r="O218" s="65"/>
      <c r="P218" s="65"/>
      <c r="Q218" s="66"/>
    </row>
    <row r="219" spans="1:17">
      <c r="A219" s="50"/>
      <c r="B219" s="368"/>
      <c r="C219" s="149"/>
      <c r="D219" s="65"/>
      <c r="E219" s="65"/>
      <c r="F219" s="66"/>
      <c r="G219" s="67"/>
      <c r="H219" s="67"/>
      <c r="I219" s="198"/>
      <c r="J219" s="198"/>
      <c r="K219" s="66"/>
      <c r="L219" s="68"/>
      <c r="M219" s="68"/>
      <c r="N219" s="66"/>
      <c r="O219" s="65"/>
      <c r="P219" s="65"/>
      <c r="Q219" s="66"/>
    </row>
    <row r="220" spans="1:17">
      <c r="A220" s="50"/>
      <c r="B220" s="368"/>
      <c r="C220" s="149"/>
      <c r="D220" s="65"/>
      <c r="E220" s="65"/>
      <c r="F220" s="66"/>
      <c r="G220" s="67"/>
      <c r="H220" s="67"/>
      <c r="I220" s="198"/>
      <c r="J220" s="198"/>
      <c r="K220" s="66"/>
      <c r="L220" s="68"/>
      <c r="M220" s="68"/>
      <c r="N220" s="66"/>
      <c r="O220" s="65"/>
      <c r="P220" s="65"/>
      <c r="Q220" s="66"/>
    </row>
    <row r="221" spans="1:17">
      <c r="A221" s="50"/>
      <c r="B221" s="368"/>
      <c r="C221" s="149"/>
      <c r="D221" s="65"/>
      <c r="E221" s="65"/>
      <c r="F221" s="66"/>
      <c r="G221" s="67"/>
      <c r="H221" s="67"/>
      <c r="I221" s="198"/>
      <c r="J221" s="198"/>
      <c r="K221" s="66"/>
      <c r="L221" s="68"/>
      <c r="M221" s="68"/>
      <c r="N221" s="66"/>
      <c r="O221" s="65"/>
      <c r="P221" s="65"/>
      <c r="Q221" s="66"/>
    </row>
    <row r="222" spans="1:17">
      <c r="A222" s="50"/>
      <c r="B222" s="368"/>
      <c r="C222" s="149"/>
      <c r="D222" s="65"/>
      <c r="E222" s="65"/>
      <c r="F222" s="66"/>
      <c r="G222" s="67"/>
      <c r="H222" s="67"/>
      <c r="I222" s="198"/>
      <c r="J222" s="198"/>
      <c r="K222" s="66"/>
      <c r="L222" s="68"/>
      <c r="M222" s="68"/>
      <c r="N222" s="66"/>
      <c r="O222" s="65"/>
      <c r="P222" s="65"/>
      <c r="Q222" s="66"/>
    </row>
    <row r="223" spans="1:17">
      <c r="A223" s="50"/>
      <c r="B223" s="368"/>
      <c r="C223" s="149"/>
      <c r="D223" s="65"/>
      <c r="E223" s="65"/>
      <c r="F223" s="66"/>
      <c r="G223" s="67"/>
      <c r="H223" s="67"/>
      <c r="I223" s="198"/>
      <c r="J223" s="198"/>
      <c r="K223" s="66"/>
      <c r="L223" s="68"/>
      <c r="M223" s="68"/>
      <c r="N223" s="66"/>
      <c r="O223" s="65"/>
      <c r="P223" s="65"/>
      <c r="Q223" s="66"/>
    </row>
    <row r="224" spans="1:17">
      <c r="A224" s="50"/>
      <c r="B224" s="368"/>
      <c r="C224" s="149"/>
      <c r="D224" s="65"/>
      <c r="E224" s="65"/>
      <c r="F224" s="66"/>
      <c r="G224" s="67"/>
      <c r="H224" s="67"/>
      <c r="I224" s="198"/>
      <c r="J224" s="198"/>
      <c r="K224" s="66"/>
      <c r="L224" s="68"/>
      <c r="M224" s="68"/>
      <c r="N224" s="66"/>
      <c r="O224" s="65"/>
      <c r="P224" s="65"/>
      <c r="Q224" s="66"/>
    </row>
    <row r="225" spans="1:17">
      <c r="A225" s="50"/>
      <c r="B225" s="368"/>
      <c r="C225" s="149"/>
      <c r="D225" s="65"/>
      <c r="E225" s="65"/>
      <c r="F225" s="66"/>
      <c r="G225" s="67"/>
      <c r="H225" s="67"/>
      <c r="I225" s="198"/>
      <c r="J225" s="198"/>
      <c r="K225" s="66"/>
      <c r="L225" s="68"/>
      <c r="M225" s="68"/>
      <c r="N225" s="66"/>
      <c r="O225" s="65"/>
      <c r="P225" s="65"/>
      <c r="Q225" s="66"/>
    </row>
    <row r="226" spans="1:17">
      <c r="A226" s="50"/>
      <c r="B226" s="368"/>
      <c r="C226" s="149"/>
      <c r="D226" s="65"/>
      <c r="E226" s="65"/>
      <c r="F226" s="66"/>
      <c r="G226" s="67"/>
      <c r="H226" s="67"/>
      <c r="I226" s="198"/>
      <c r="J226" s="198"/>
      <c r="K226" s="66"/>
      <c r="L226" s="68"/>
      <c r="M226" s="68"/>
      <c r="N226" s="66"/>
      <c r="O226" s="65"/>
      <c r="P226" s="65"/>
      <c r="Q226" s="66"/>
    </row>
    <row r="227" spans="1:17">
      <c r="A227" s="50"/>
      <c r="B227" s="368"/>
      <c r="C227" s="149"/>
      <c r="D227" s="65"/>
      <c r="E227" s="65"/>
      <c r="F227" s="66"/>
      <c r="G227" s="67"/>
      <c r="H227" s="67"/>
      <c r="I227" s="198"/>
      <c r="J227" s="198"/>
      <c r="K227" s="66"/>
      <c r="L227" s="68"/>
      <c r="M227" s="68"/>
      <c r="N227" s="66"/>
      <c r="O227" s="65"/>
      <c r="P227" s="65"/>
      <c r="Q227" s="66"/>
    </row>
    <row r="228" spans="1:17">
      <c r="A228" s="50"/>
      <c r="B228" s="368"/>
      <c r="C228" s="149"/>
      <c r="D228" s="65"/>
      <c r="E228" s="65"/>
      <c r="F228" s="66"/>
      <c r="G228" s="67"/>
      <c r="H228" s="67"/>
      <c r="I228" s="198"/>
      <c r="J228" s="198"/>
      <c r="K228" s="66"/>
      <c r="L228" s="68"/>
      <c r="M228" s="68"/>
      <c r="N228" s="66"/>
      <c r="O228" s="65"/>
      <c r="P228" s="65"/>
      <c r="Q228" s="66"/>
    </row>
    <row r="229" spans="1:17">
      <c r="A229" s="50"/>
      <c r="B229" s="368"/>
      <c r="C229" s="149"/>
      <c r="D229" s="65"/>
      <c r="E229" s="65"/>
      <c r="F229" s="66"/>
      <c r="G229" s="67"/>
      <c r="H229" s="67"/>
      <c r="I229" s="198"/>
      <c r="J229" s="198"/>
      <c r="K229" s="66"/>
      <c r="L229" s="68"/>
      <c r="M229" s="68"/>
      <c r="N229" s="66"/>
      <c r="O229" s="65"/>
      <c r="P229" s="65"/>
      <c r="Q229" s="66"/>
    </row>
    <row r="230" spans="1:17">
      <c r="A230" s="50"/>
      <c r="B230" s="368"/>
      <c r="C230" s="149"/>
      <c r="D230" s="65"/>
      <c r="E230" s="65"/>
      <c r="F230" s="66"/>
      <c r="G230" s="67"/>
      <c r="H230" s="67"/>
      <c r="I230" s="198"/>
      <c r="J230" s="198"/>
      <c r="K230" s="66"/>
      <c r="L230" s="68"/>
      <c r="M230" s="68"/>
      <c r="N230" s="66"/>
      <c r="O230" s="65"/>
      <c r="P230" s="65"/>
      <c r="Q230" s="66"/>
    </row>
    <row r="231" spans="1:17">
      <c r="A231" s="50"/>
      <c r="B231" s="368"/>
      <c r="C231" s="149"/>
      <c r="D231" s="65"/>
      <c r="E231" s="65"/>
      <c r="F231" s="66"/>
      <c r="G231" s="67"/>
      <c r="H231" s="67"/>
      <c r="I231" s="198"/>
      <c r="J231" s="198"/>
      <c r="K231" s="66"/>
      <c r="L231" s="68"/>
      <c r="M231" s="68"/>
      <c r="N231" s="66"/>
      <c r="O231" s="65"/>
      <c r="P231" s="65"/>
      <c r="Q231" s="66"/>
    </row>
    <row r="232" spans="1:17">
      <c r="A232" s="50"/>
      <c r="B232" s="368"/>
      <c r="C232" s="149"/>
      <c r="D232" s="65"/>
      <c r="E232" s="65"/>
      <c r="F232" s="66"/>
      <c r="G232" s="67"/>
      <c r="H232" s="67"/>
      <c r="I232" s="198"/>
      <c r="J232" s="198"/>
      <c r="K232" s="66"/>
      <c r="L232" s="68"/>
      <c r="M232" s="68"/>
      <c r="N232" s="66"/>
      <c r="O232" s="65"/>
      <c r="P232" s="65"/>
      <c r="Q232" s="66"/>
    </row>
    <row r="233" spans="1:17">
      <c r="A233" s="50"/>
      <c r="B233" s="368"/>
      <c r="C233" s="149"/>
      <c r="D233" s="65"/>
      <c r="E233" s="65"/>
      <c r="F233" s="66"/>
      <c r="G233" s="67"/>
      <c r="H233" s="67"/>
      <c r="I233" s="198"/>
      <c r="J233" s="198"/>
      <c r="K233" s="66"/>
      <c r="L233" s="68"/>
      <c r="M233" s="68"/>
      <c r="N233" s="66"/>
      <c r="O233" s="65"/>
      <c r="P233" s="65"/>
      <c r="Q233" s="66"/>
    </row>
    <row r="234" spans="1:17">
      <c r="A234" s="50"/>
      <c r="B234" s="368"/>
      <c r="C234" s="149"/>
      <c r="D234" s="65"/>
      <c r="E234" s="65"/>
      <c r="F234" s="66"/>
      <c r="G234" s="67"/>
      <c r="H234" s="67"/>
      <c r="I234" s="198"/>
      <c r="J234" s="198"/>
      <c r="K234" s="66"/>
      <c r="L234" s="68"/>
      <c r="M234" s="68"/>
      <c r="N234" s="66"/>
      <c r="O234" s="65"/>
      <c r="P234" s="65"/>
      <c r="Q234" s="66"/>
    </row>
    <row r="235" spans="1:17">
      <c r="A235" s="50"/>
      <c r="B235" s="368"/>
      <c r="C235" s="149"/>
      <c r="D235" s="65"/>
      <c r="E235" s="65"/>
      <c r="F235" s="66"/>
      <c r="G235" s="67"/>
      <c r="H235" s="67"/>
      <c r="I235" s="198"/>
      <c r="J235" s="198"/>
      <c r="K235" s="66"/>
      <c r="L235" s="68"/>
      <c r="M235" s="68"/>
      <c r="N235" s="66"/>
      <c r="O235" s="65"/>
      <c r="P235" s="65"/>
      <c r="Q235" s="66"/>
    </row>
    <row r="236" spans="1:17">
      <c r="A236" s="50"/>
      <c r="B236" s="368"/>
      <c r="C236" s="149"/>
      <c r="D236" s="65"/>
      <c r="E236" s="65"/>
      <c r="F236" s="66"/>
      <c r="G236" s="67"/>
      <c r="H236" s="67"/>
      <c r="I236" s="198"/>
      <c r="J236" s="198"/>
      <c r="K236" s="66"/>
      <c r="L236" s="68"/>
      <c r="M236" s="68"/>
      <c r="N236" s="66"/>
      <c r="O236" s="65"/>
      <c r="P236" s="65"/>
      <c r="Q236" s="66"/>
    </row>
    <row r="237" spans="1:17">
      <c r="A237" s="50"/>
      <c r="B237" s="368"/>
      <c r="C237" s="149"/>
      <c r="D237" s="65"/>
      <c r="E237" s="65"/>
      <c r="F237" s="66"/>
      <c r="G237" s="67"/>
      <c r="H237" s="67"/>
      <c r="I237" s="198"/>
      <c r="J237" s="198"/>
      <c r="K237" s="66"/>
      <c r="L237" s="68"/>
      <c r="M237" s="68"/>
      <c r="N237" s="66"/>
      <c r="O237" s="65"/>
      <c r="P237" s="65"/>
      <c r="Q237" s="66"/>
    </row>
    <row r="238" spans="1:17">
      <c r="A238" s="50"/>
      <c r="B238" s="368"/>
      <c r="C238" s="149"/>
      <c r="D238" s="65"/>
      <c r="E238" s="65"/>
      <c r="F238" s="66"/>
      <c r="G238" s="67"/>
      <c r="H238" s="67"/>
      <c r="I238" s="198"/>
      <c r="J238" s="198"/>
      <c r="K238" s="66"/>
      <c r="L238" s="68"/>
      <c r="M238" s="68"/>
      <c r="N238" s="66"/>
      <c r="O238" s="65"/>
      <c r="P238" s="65"/>
      <c r="Q238" s="66"/>
    </row>
    <row r="239" spans="1:17">
      <c r="A239" s="50"/>
      <c r="B239" s="368"/>
      <c r="C239" s="149"/>
      <c r="D239" s="65"/>
      <c r="E239" s="65"/>
      <c r="F239" s="66"/>
      <c r="G239" s="67"/>
      <c r="H239" s="67"/>
      <c r="I239" s="198"/>
      <c r="J239" s="198"/>
      <c r="K239" s="66"/>
      <c r="L239" s="68"/>
      <c r="M239" s="68"/>
      <c r="N239" s="66"/>
      <c r="O239" s="65"/>
      <c r="P239" s="65"/>
      <c r="Q239" s="66"/>
    </row>
    <row r="240" spans="1:17">
      <c r="A240" s="50"/>
      <c r="B240" s="368"/>
      <c r="C240" s="149"/>
      <c r="D240" s="65"/>
      <c r="E240" s="65"/>
      <c r="F240" s="66"/>
      <c r="G240" s="67"/>
      <c r="H240" s="67"/>
      <c r="I240" s="198"/>
      <c r="J240" s="198"/>
      <c r="K240" s="66"/>
      <c r="L240" s="68"/>
      <c r="M240" s="68"/>
      <c r="N240" s="66"/>
      <c r="O240" s="65"/>
      <c r="P240" s="65"/>
      <c r="Q240" s="66"/>
    </row>
    <row r="241" spans="1:17">
      <c r="A241" s="50"/>
      <c r="B241" s="368"/>
      <c r="C241" s="149"/>
      <c r="D241" s="65"/>
      <c r="E241" s="65"/>
      <c r="F241" s="66"/>
      <c r="G241" s="67"/>
      <c r="H241" s="67"/>
      <c r="I241" s="198"/>
      <c r="J241" s="198"/>
      <c r="K241" s="66"/>
      <c r="L241" s="68"/>
      <c r="M241" s="68"/>
      <c r="N241" s="66"/>
      <c r="O241" s="65"/>
      <c r="P241" s="65"/>
      <c r="Q241" s="66"/>
    </row>
    <row r="242" spans="1:17">
      <c r="A242" s="50"/>
      <c r="B242" s="368"/>
      <c r="C242" s="149"/>
      <c r="D242" s="65"/>
      <c r="E242" s="65"/>
      <c r="F242" s="66"/>
      <c r="G242" s="67"/>
      <c r="H242" s="67"/>
      <c r="I242" s="198"/>
      <c r="J242" s="198"/>
      <c r="K242" s="66"/>
      <c r="L242" s="68"/>
      <c r="M242" s="68"/>
      <c r="N242" s="66"/>
      <c r="O242" s="65"/>
      <c r="P242" s="65"/>
      <c r="Q242" s="66"/>
    </row>
    <row r="243" spans="1:17">
      <c r="A243" s="50"/>
      <c r="B243" s="368"/>
      <c r="C243" s="149"/>
      <c r="D243" s="65"/>
      <c r="E243" s="65"/>
      <c r="F243" s="66"/>
      <c r="G243" s="67"/>
      <c r="H243" s="67"/>
      <c r="I243" s="198"/>
      <c r="J243" s="198"/>
      <c r="K243" s="66"/>
      <c r="L243" s="68"/>
      <c r="M243" s="68"/>
      <c r="N243" s="66"/>
      <c r="O243" s="65"/>
      <c r="P243" s="65"/>
      <c r="Q243" s="66"/>
    </row>
    <row r="244" spans="1:17">
      <c r="A244" s="50"/>
      <c r="B244" s="368"/>
      <c r="C244" s="149"/>
      <c r="D244" s="65"/>
      <c r="E244" s="65"/>
      <c r="F244" s="66"/>
      <c r="G244" s="67"/>
      <c r="H244" s="67"/>
      <c r="I244" s="198"/>
      <c r="J244" s="198"/>
      <c r="K244" s="66"/>
      <c r="L244" s="68"/>
      <c r="M244" s="68"/>
      <c r="N244" s="66"/>
      <c r="O244" s="65"/>
      <c r="P244" s="65"/>
      <c r="Q244" s="66"/>
    </row>
    <row r="245" spans="1:17">
      <c r="A245" s="50"/>
      <c r="B245" s="368"/>
      <c r="C245" s="149"/>
      <c r="D245" s="65"/>
      <c r="E245" s="65"/>
      <c r="F245" s="66"/>
      <c r="G245" s="67"/>
      <c r="H245" s="67"/>
      <c r="I245" s="198"/>
      <c r="J245" s="198"/>
      <c r="K245" s="66"/>
      <c r="L245" s="68"/>
      <c r="M245" s="68"/>
      <c r="N245" s="66"/>
      <c r="O245" s="65"/>
      <c r="P245" s="65"/>
      <c r="Q245" s="66"/>
    </row>
    <row r="246" spans="1:17">
      <c r="A246" s="50"/>
      <c r="B246" s="368"/>
      <c r="C246" s="149"/>
      <c r="D246" s="65"/>
      <c r="E246" s="65"/>
      <c r="F246" s="66"/>
      <c r="G246" s="67"/>
      <c r="H246" s="67"/>
      <c r="I246" s="198"/>
      <c r="J246" s="198"/>
      <c r="K246" s="66"/>
      <c r="L246" s="68"/>
      <c r="M246" s="68"/>
      <c r="N246" s="66"/>
      <c r="O246" s="65"/>
      <c r="P246" s="65"/>
      <c r="Q246" s="66"/>
    </row>
    <row r="247" spans="1:17">
      <c r="A247" s="50"/>
      <c r="B247" s="368"/>
      <c r="C247" s="149"/>
      <c r="D247" s="65"/>
      <c r="E247" s="65"/>
      <c r="F247" s="66"/>
      <c r="G247" s="67"/>
      <c r="H247" s="67"/>
      <c r="I247" s="198"/>
      <c r="J247" s="198"/>
      <c r="K247" s="66"/>
      <c r="L247" s="68"/>
      <c r="M247" s="68"/>
      <c r="N247" s="66"/>
      <c r="O247" s="65"/>
      <c r="P247" s="65"/>
      <c r="Q247" s="66"/>
    </row>
    <row r="248" spans="1:17">
      <c r="A248" s="50"/>
      <c r="B248" s="368"/>
      <c r="C248" s="149"/>
      <c r="D248" s="65"/>
      <c r="E248" s="65"/>
      <c r="F248" s="66"/>
      <c r="G248" s="67"/>
      <c r="H248" s="67"/>
      <c r="I248" s="198"/>
      <c r="J248" s="198"/>
      <c r="K248" s="66"/>
      <c r="L248" s="68"/>
      <c r="M248" s="68"/>
      <c r="N248" s="66"/>
      <c r="O248" s="65"/>
      <c r="P248" s="65"/>
      <c r="Q248" s="66"/>
    </row>
    <row r="249" spans="1:17">
      <c r="A249" s="50"/>
      <c r="B249" s="368"/>
      <c r="C249" s="149"/>
      <c r="D249" s="65"/>
      <c r="E249" s="65"/>
      <c r="F249" s="66"/>
      <c r="G249" s="67"/>
      <c r="H249" s="67"/>
      <c r="I249" s="198"/>
      <c r="J249" s="198"/>
      <c r="K249" s="66"/>
      <c r="L249" s="68"/>
      <c r="M249" s="68"/>
      <c r="N249" s="66"/>
      <c r="O249" s="65"/>
      <c r="P249" s="65"/>
      <c r="Q249" s="66"/>
    </row>
    <row r="250" spans="1:17">
      <c r="A250" s="50"/>
      <c r="B250" s="368"/>
      <c r="C250" s="149"/>
      <c r="D250" s="65"/>
      <c r="E250" s="65"/>
      <c r="F250" s="66"/>
      <c r="G250" s="67"/>
      <c r="H250" s="67"/>
      <c r="I250" s="198"/>
      <c r="J250" s="198"/>
      <c r="K250" s="66"/>
      <c r="L250" s="68"/>
      <c r="M250" s="68"/>
      <c r="N250" s="66"/>
      <c r="O250" s="65"/>
      <c r="P250" s="65"/>
      <c r="Q250" s="66"/>
    </row>
    <row r="251" spans="1:17">
      <c r="A251" s="50"/>
      <c r="B251" s="368"/>
      <c r="C251" s="149"/>
      <c r="D251" s="65"/>
      <c r="E251" s="65"/>
      <c r="F251" s="66"/>
      <c r="G251" s="67"/>
      <c r="H251" s="67"/>
      <c r="I251" s="198"/>
      <c r="J251" s="198"/>
      <c r="K251" s="66"/>
      <c r="L251" s="68"/>
      <c r="M251" s="68"/>
      <c r="N251" s="66"/>
      <c r="O251" s="65"/>
      <c r="P251" s="65"/>
      <c r="Q251" s="66"/>
    </row>
    <row r="252" spans="1:17">
      <c r="A252" s="50"/>
      <c r="B252" s="368"/>
      <c r="C252" s="149"/>
      <c r="D252" s="65"/>
      <c r="E252" s="65"/>
      <c r="F252" s="66"/>
      <c r="G252" s="67"/>
      <c r="H252" s="67"/>
      <c r="I252" s="198"/>
      <c r="J252" s="198"/>
      <c r="K252" s="66"/>
      <c r="L252" s="68"/>
      <c r="M252" s="68"/>
      <c r="N252" s="66"/>
      <c r="O252" s="65"/>
      <c r="P252" s="65"/>
      <c r="Q252" s="66"/>
    </row>
    <row r="253" spans="1:17">
      <c r="A253" s="50"/>
      <c r="B253" s="368"/>
      <c r="C253" s="149"/>
      <c r="D253" s="65"/>
      <c r="E253" s="65"/>
      <c r="F253" s="66"/>
      <c r="G253" s="67"/>
      <c r="H253" s="67"/>
      <c r="I253" s="198"/>
      <c r="J253" s="198"/>
      <c r="K253" s="66"/>
      <c r="L253" s="68"/>
      <c r="M253" s="68"/>
      <c r="N253" s="66"/>
      <c r="O253" s="65"/>
      <c r="P253" s="65"/>
      <c r="Q253" s="66"/>
    </row>
    <row r="254" spans="1:17">
      <c r="A254" s="50"/>
      <c r="B254" s="368"/>
      <c r="C254" s="149"/>
      <c r="D254" s="65"/>
      <c r="E254" s="65"/>
      <c r="F254" s="66"/>
      <c r="G254" s="67"/>
      <c r="H254" s="67"/>
      <c r="I254" s="198"/>
      <c r="J254" s="198"/>
      <c r="K254" s="66"/>
      <c r="L254" s="68"/>
      <c r="M254" s="68"/>
      <c r="N254" s="66"/>
      <c r="O254" s="65"/>
      <c r="P254" s="65"/>
      <c r="Q254" s="66"/>
    </row>
    <row r="255" spans="1:17">
      <c r="A255" s="50"/>
      <c r="B255" s="368"/>
      <c r="C255" s="149"/>
      <c r="D255" s="65"/>
      <c r="E255" s="65"/>
      <c r="F255" s="66"/>
      <c r="G255" s="67"/>
      <c r="H255" s="67"/>
      <c r="I255" s="198"/>
      <c r="J255" s="198"/>
      <c r="K255" s="66"/>
      <c r="L255" s="68"/>
      <c r="M255" s="68"/>
      <c r="N255" s="66"/>
      <c r="O255" s="65"/>
      <c r="P255" s="65"/>
      <c r="Q255" s="66"/>
    </row>
    <row r="256" spans="1:17">
      <c r="A256" s="50"/>
      <c r="B256" s="368"/>
      <c r="C256" s="149"/>
      <c r="D256" s="65"/>
      <c r="E256" s="65"/>
      <c r="F256" s="66"/>
      <c r="G256" s="67"/>
      <c r="H256" s="67"/>
      <c r="I256" s="198"/>
      <c r="J256" s="198"/>
      <c r="K256" s="66"/>
      <c r="L256" s="68"/>
      <c r="M256" s="68"/>
      <c r="N256" s="66"/>
      <c r="O256" s="65"/>
      <c r="P256" s="65"/>
      <c r="Q256" s="66"/>
    </row>
    <row r="257" spans="1:17">
      <c r="A257" s="50"/>
      <c r="B257" s="368"/>
      <c r="C257" s="149"/>
      <c r="D257" s="65"/>
      <c r="E257" s="65"/>
      <c r="F257" s="66"/>
      <c r="G257" s="67"/>
      <c r="H257" s="67"/>
      <c r="I257" s="198"/>
      <c r="J257" s="198"/>
      <c r="K257" s="66"/>
      <c r="L257" s="68"/>
      <c r="M257" s="68"/>
      <c r="N257" s="66"/>
      <c r="O257" s="65"/>
      <c r="P257" s="65"/>
      <c r="Q257" s="66"/>
    </row>
    <row r="258" spans="1:17">
      <c r="A258" s="50"/>
      <c r="B258" s="368"/>
      <c r="C258" s="149"/>
      <c r="D258" s="65"/>
      <c r="E258" s="65"/>
      <c r="F258" s="66"/>
      <c r="G258" s="67"/>
      <c r="H258" s="67"/>
      <c r="I258" s="198"/>
      <c r="J258" s="198"/>
      <c r="K258" s="66"/>
      <c r="L258" s="68"/>
      <c r="M258" s="68"/>
      <c r="N258" s="66"/>
      <c r="O258" s="65"/>
      <c r="P258" s="65"/>
      <c r="Q258" s="66"/>
    </row>
    <row r="259" spans="1:17">
      <c r="A259" s="50"/>
      <c r="B259" s="368"/>
      <c r="C259" s="149"/>
      <c r="D259" s="65"/>
      <c r="E259" s="65"/>
      <c r="F259" s="66"/>
      <c r="G259" s="67"/>
      <c r="H259" s="67"/>
      <c r="I259" s="198"/>
      <c r="J259" s="198"/>
      <c r="K259" s="66"/>
      <c r="L259" s="68"/>
      <c r="M259" s="68"/>
      <c r="N259" s="66"/>
      <c r="O259" s="65"/>
      <c r="P259" s="65"/>
      <c r="Q259" s="66"/>
    </row>
    <row r="260" spans="1:17">
      <c r="A260" s="50"/>
      <c r="B260" s="368"/>
      <c r="C260" s="149"/>
      <c r="D260" s="65"/>
      <c r="E260" s="65"/>
      <c r="F260" s="66"/>
      <c r="G260" s="67"/>
      <c r="H260" s="67"/>
      <c r="I260" s="198"/>
      <c r="J260" s="198"/>
      <c r="K260" s="66"/>
      <c r="L260" s="68"/>
      <c r="M260" s="68"/>
      <c r="N260" s="66"/>
      <c r="O260" s="65"/>
      <c r="P260" s="65"/>
      <c r="Q260" s="66"/>
    </row>
    <row r="261" spans="1:17">
      <c r="A261" s="50"/>
      <c r="B261" s="368"/>
      <c r="C261" s="149"/>
      <c r="D261" s="65"/>
      <c r="E261" s="65"/>
      <c r="F261" s="66"/>
      <c r="G261" s="67"/>
      <c r="H261" s="67"/>
      <c r="I261" s="198"/>
      <c r="J261" s="198"/>
      <c r="K261" s="66"/>
      <c r="L261" s="68"/>
      <c r="M261" s="68"/>
      <c r="N261" s="66"/>
      <c r="O261" s="65"/>
      <c r="P261" s="65"/>
      <c r="Q261" s="66"/>
    </row>
    <row r="262" spans="1:17">
      <c r="A262" s="50"/>
      <c r="B262" s="368"/>
      <c r="C262" s="149"/>
      <c r="D262" s="65"/>
      <c r="E262" s="65"/>
      <c r="F262" s="66"/>
      <c r="G262" s="67"/>
      <c r="H262" s="67"/>
      <c r="I262" s="198"/>
      <c r="J262" s="198"/>
      <c r="K262" s="66"/>
      <c r="L262" s="68"/>
      <c r="M262" s="68"/>
      <c r="N262" s="66"/>
      <c r="O262" s="65"/>
      <c r="P262" s="65"/>
      <c r="Q262" s="66"/>
    </row>
    <row r="263" spans="1:17">
      <c r="A263" s="50"/>
      <c r="B263" s="368"/>
      <c r="C263" s="149"/>
      <c r="D263" s="65"/>
      <c r="E263" s="65"/>
      <c r="F263" s="66"/>
      <c r="G263" s="67"/>
      <c r="H263" s="67"/>
      <c r="I263" s="198"/>
      <c r="J263" s="198"/>
      <c r="K263" s="66"/>
      <c r="L263" s="68"/>
      <c r="M263" s="68"/>
      <c r="N263" s="66"/>
      <c r="O263" s="65"/>
      <c r="P263" s="65"/>
      <c r="Q263" s="66"/>
    </row>
    <row r="264" spans="1:17">
      <c r="A264" s="50"/>
      <c r="B264" s="368"/>
      <c r="C264" s="149"/>
      <c r="D264" s="65"/>
      <c r="E264" s="65"/>
      <c r="F264" s="66"/>
      <c r="G264" s="67"/>
      <c r="H264" s="67"/>
      <c r="I264" s="198"/>
      <c r="J264" s="198"/>
      <c r="K264" s="66"/>
      <c r="L264" s="68"/>
      <c r="M264" s="68"/>
      <c r="N264" s="66"/>
      <c r="O264" s="65"/>
      <c r="P264" s="65"/>
      <c r="Q264" s="66"/>
    </row>
    <row r="265" spans="1:17">
      <c r="A265" s="50"/>
      <c r="B265" s="368"/>
      <c r="C265" s="149"/>
      <c r="D265" s="65"/>
      <c r="E265" s="65"/>
      <c r="F265" s="66"/>
      <c r="G265" s="67"/>
      <c r="H265" s="67"/>
      <c r="I265" s="198"/>
      <c r="J265" s="198"/>
      <c r="K265" s="66"/>
      <c r="L265" s="68"/>
      <c r="M265" s="68"/>
      <c r="N265" s="66"/>
      <c r="O265" s="65"/>
      <c r="P265" s="65"/>
      <c r="Q265" s="66"/>
    </row>
    <row r="266" spans="1:17">
      <c r="A266" s="50"/>
      <c r="B266" s="368"/>
      <c r="C266" s="149"/>
      <c r="D266" s="65"/>
      <c r="E266" s="65"/>
      <c r="F266" s="66"/>
      <c r="G266" s="67"/>
      <c r="H266" s="67"/>
      <c r="I266" s="198"/>
      <c r="J266" s="198"/>
      <c r="K266" s="66"/>
      <c r="L266" s="68"/>
      <c r="M266" s="68"/>
      <c r="N266" s="66"/>
      <c r="O266" s="65"/>
      <c r="P266" s="65"/>
      <c r="Q266" s="66"/>
    </row>
    <row r="267" spans="1:17">
      <c r="A267" s="50"/>
      <c r="B267" s="368"/>
      <c r="C267" s="149"/>
      <c r="D267" s="65"/>
      <c r="E267" s="65"/>
      <c r="F267" s="66"/>
      <c r="G267" s="67"/>
      <c r="H267" s="67"/>
      <c r="I267" s="198"/>
      <c r="J267" s="198"/>
      <c r="K267" s="66"/>
      <c r="L267" s="68"/>
      <c r="M267" s="68"/>
      <c r="N267" s="66"/>
      <c r="O267" s="65"/>
      <c r="P267" s="65"/>
      <c r="Q267" s="66"/>
    </row>
    <row r="268" spans="1:17">
      <c r="A268" s="50"/>
      <c r="B268" s="368"/>
      <c r="C268" s="149"/>
      <c r="D268" s="65"/>
      <c r="E268" s="65"/>
      <c r="F268" s="66"/>
      <c r="G268" s="67"/>
      <c r="H268" s="67"/>
      <c r="I268" s="198"/>
      <c r="J268" s="198"/>
      <c r="K268" s="66"/>
      <c r="L268" s="68"/>
      <c r="M268" s="68"/>
      <c r="N268" s="66"/>
      <c r="O268" s="65"/>
      <c r="P268" s="65"/>
      <c r="Q268" s="66"/>
    </row>
    <row r="269" spans="1:17">
      <c r="A269" s="50"/>
      <c r="B269" s="368"/>
      <c r="C269" s="149"/>
      <c r="D269" s="65"/>
      <c r="E269" s="65"/>
      <c r="F269" s="66"/>
      <c r="G269" s="67"/>
      <c r="H269" s="67"/>
      <c r="I269" s="198"/>
      <c r="J269" s="198"/>
      <c r="K269" s="66"/>
      <c r="L269" s="68"/>
      <c r="M269" s="68"/>
      <c r="N269" s="66"/>
      <c r="O269" s="65"/>
      <c r="P269" s="65"/>
      <c r="Q269" s="66"/>
    </row>
    <row r="270" spans="1:17">
      <c r="A270" s="50"/>
      <c r="B270" s="368"/>
      <c r="C270" s="149"/>
      <c r="D270" s="65"/>
      <c r="E270" s="65"/>
      <c r="F270" s="66"/>
      <c r="G270" s="67"/>
      <c r="H270" s="67"/>
      <c r="I270" s="198"/>
      <c r="J270" s="198"/>
      <c r="K270" s="66"/>
      <c r="L270" s="68"/>
      <c r="M270" s="68"/>
      <c r="N270" s="66"/>
      <c r="O270" s="65"/>
      <c r="P270" s="65"/>
      <c r="Q270" s="66"/>
    </row>
    <row r="271" spans="1:17">
      <c r="A271" s="50"/>
      <c r="B271" s="368"/>
      <c r="C271" s="149"/>
      <c r="D271" s="65"/>
      <c r="E271" s="65"/>
      <c r="F271" s="66"/>
      <c r="G271" s="67"/>
      <c r="H271" s="67"/>
      <c r="I271" s="198"/>
      <c r="J271" s="198"/>
      <c r="K271" s="66"/>
      <c r="L271" s="68"/>
      <c r="M271" s="68"/>
      <c r="N271" s="66"/>
      <c r="O271" s="65"/>
      <c r="P271" s="65"/>
      <c r="Q271" s="66"/>
    </row>
    <row r="272" spans="1:17">
      <c r="A272" s="50"/>
      <c r="B272" s="368"/>
      <c r="C272" s="149"/>
      <c r="D272" s="65"/>
      <c r="E272" s="65"/>
      <c r="F272" s="66"/>
      <c r="G272" s="67"/>
      <c r="H272" s="67"/>
      <c r="I272" s="198"/>
      <c r="J272" s="198"/>
      <c r="K272" s="66"/>
      <c r="L272" s="68"/>
      <c r="M272" s="68"/>
      <c r="N272" s="66"/>
      <c r="O272" s="65"/>
      <c r="P272" s="65"/>
      <c r="Q272" s="66"/>
    </row>
    <row r="273" spans="1:17">
      <c r="A273" s="50"/>
      <c r="B273" s="368"/>
      <c r="C273" s="149"/>
      <c r="D273" s="65"/>
      <c r="E273" s="65"/>
      <c r="F273" s="66"/>
      <c r="G273" s="67"/>
      <c r="H273" s="67"/>
      <c r="I273" s="198"/>
      <c r="J273" s="198"/>
      <c r="K273" s="66"/>
      <c r="L273" s="68"/>
      <c r="M273" s="68"/>
      <c r="N273" s="66"/>
      <c r="O273" s="65"/>
      <c r="P273" s="65"/>
      <c r="Q273" s="66"/>
    </row>
    <row r="274" spans="1:17">
      <c r="A274" s="50"/>
      <c r="B274" s="368"/>
      <c r="C274" s="149"/>
      <c r="D274" s="65"/>
      <c r="E274" s="65"/>
      <c r="F274" s="66"/>
      <c r="G274" s="67"/>
      <c r="H274" s="67"/>
      <c r="I274" s="198"/>
      <c r="J274" s="198"/>
      <c r="K274" s="66"/>
      <c r="L274" s="68"/>
      <c r="M274" s="68"/>
      <c r="N274" s="66"/>
      <c r="O274" s="65"/>
      <c r="P274" s="65"/>
      <c r="Q274" s="66"/>
    </row>
    <row r="275" spans="1:17">
      <c r="A275" s="50"/>
      <c r="B275" s="368"/>
      <c r="C275" s="149"/>
      <c r="D275" s="65"/>
      <c r="E275" s="65"/>
      <c r="F275" s="66"/>
      <c r="G275" s="67"/>
      <c r="H275" s="67"/>
      <c r="I275" s="198"/>
      <c r="J275" s="198"/>
      <c r="K275" s="66"/>
      <c r="L275" s="68"/>
      <c r="M275" s="68"/>
      <c r="N275" s="66"/>
      <c r="O275" s="65"/>
      <c r="P275" s="65"/>
      <c r="Q275" s="66"/>
    </row>
    <row r="276" spans="1:17">
      <c r="A276" s="50"/>
      <c r="B276" s="368"/>
      <c r="C276" s="149"/>
      <c r="D276" s="65"/>
      <c r="E276" s="65"/>
      <c r="F276" s="66"/>
      <c r="G276" s="67"/>
      <c r="H276" s="67"/>
      <c r="I276" s="198"/>
      <c r="J276" s="198"/>
      <c r="K276" s="66"/>
      <c r="L276" s="68"/>
      <c r="M276" s="68"/>
      <c r="N276" s="66"/>
      <c r="O276" s="65"/>
      <c r="P276" s="65"/>
      <c r="Q276" s="66"/>
    </row>
    <row r="277" spans="1:17">
      <c r="A277" s="50"/>
      <c r="B277" s="368"/>
      <c r="C277" s="149"/>
      <c r="D277" s="65"/>
      <c r="E277" s="65"/>
      <c r="F277" s="66"/>
      <c r="G277" s="67"/>
      <c r="H277" s="67"/>
      <c r="I277" s="198"/>
      <c r="J277" s="198"/>
      <c r="K277" s="66"/>
      <c r="L277" s="68"/>
      <c r="M277" s="68"/>
      <c r="N277" s="66"/>
      <c r="O277" s="65"/>
      <c r="P277" s="65"/>
      <c r="Q277" s="66"/>
    </row>
    <row r="278" spans="1:17">
      <c r="A278" s="50"/>
      <c r="B278" s="368"/>
      <c r="C278" s="149"/>
      <c r="D278" s="65"/>
      <c r="E278" s="65"/>
      <c r="F278" s="66"/>
      <c r="G278" s="67"/>
      <c r="H278" s="67"/>
      <c r="I278" s="198"/>
      <c r="J278" s="198"/>
      <c r="K278" s="66"/>
      <c r="L278" s="68"/>
      <c r="M278" s="68"/>
      <c r="N278" s="66"/>
      <c r="O278" s="65"/>
      <c r="P278" s="65"/>
      <c r="Q278" s="66"/>
    </row>
    <row r="279" spans="1:17">
      <c r="A279" s="50"/>
      <c r="B279" s="368"/>
      <c r="C279" s="149"/>
      <c r="D279" s="65"/>
      <c r="E279" s="65"/>
      <c r="F279" s="66"/>
      <c r="G279" s="67"/>
      <c r="H279" s="67"/>
      <c r="I279" s="198"/>
      <c r="J279" s="198"/>
      <c r="K279" s="66"/>
      <c r="L279" s="68"/>
      <c r="M279" s="68"/>
      <c r="N279" s="66"/>
      <c r="O279" s="65"/>
      <c r="P279" s="65"/>
      <c r="Q279" s="66"/>
    </row>
    <row r="280" spans="1:17">
      <c r="A280" s="50"/>
      <c r="B280" s="368"/>
      <c r="C280" s="149"/>
      <c r="D280" s="65"/>
      <c r="E280" s="65"/>
      <c r="F280" s="66"/>
      <c r="G280" s="67"/>
      <c r="H280" s="67"/>
      <c r="I280" s="198"/>
      <c r="J280" s="198"/>
      <c r="K280" s="66"/>
      <c r="L280" s="68"/>
      <c r="M280" s="68"/>
      <c r="N280" s="66"/>
      <c r="O280" s="65"/>
      <c r="P280" s="65"/>
      <c r="Q280" s="66"/>
    </row>
    <row r="281" spans="1:17">
      <c r="A281" s="50"/>
      <c r="B281" s="368"/>
      <c r="C281" s="149"/>
      <c r="D281" s="65"/>
      <c r="E281" s="65"/>
      <c r="F281" s="66"/>
      <c r="G281" s="67"/>
      <c r="H281" s="67"/>
      <c r="I281" s="198"/>
      <c r="J281" s="198"/>
      <c r="K281" s="66"/>
      <c r="L281" s="68"/>
      <c r="M281" s="68"/>
      <c r="N281" s="66"/>
      <c r="O281" s="65"/>
      <c r="P281" s="65"/>
      <c r="Q281" s="66"/>
    </row>
    <row r="282" spans="1:17">
      <c r="A282" s="50"/>
      <c r="B282" s="368"/>
      <c r="C282" s="149"/>
      <c r="D282" s="65"/>
      <c r="E282" s="65"/>
      <c r="F282" s="66"/>
      <c r="G282" s="67"/>
      <c r="H282" s="67"/>
      <c r="I282" s="198"/>
      <c r="J282" s="198"/>
      <c r="K282" s="66"/>
      <c r="L282" s="68"/>
      <c r="M282" s="68"/>
      <c r="N282" s="66"/>
      <c r="O282" s="65"/>
      <c r="P282" s="65"/>
      <c r="Q282" s="66"/>
    </row>
    <row r="283" spans="1:17">
      <c r="A283" s="50"/>
      <c r="B283" s="368"/>
      <c r="C283" s="149"/>
      <c r="D283" s="65"/>
      <c r="E283" s="65"/>
      <c r="F283" s="66"/>
      <c r="G283" s="67"/>
      <c r="H283" s="67"/>
      <c r="I283" s="198"/>
      <c r="J283" s="198"/>
      <c r="K283" s="66"/>
      <c r="L283" s="68"/>
      <c r="M283" s="68"/>
      <c r="N283" s="66"/>
      <c r="O283" s="65"/>
      <c r="P283" s="65"/>
      <c r="Q283" s="66"/>
    </row>
    <row r="284" spans="1:17">
      <c r="A284" s="50"/>
      <c r="B284" s="368"/>
      <c r="C284" s="149"/>
      <c r="D284" s="65"/>
      <c r="E284" s="65"/>
      <c r="F284" s="66"/>
      <c r="G284" s="67"/>
      <c r="H284" s="67"/>
      <c r="I284" s="198"/>
      <c r="J284" s="198"/>
      <c r="K284" s="66"/>
      <c r="L284" s="68"/>
      <c r="M284" s="68"/>
      <c r="N284" s="66"/>
      <c r="O284" s="65"/>
      <c r="P284" s="65"/>
      <c r="Q284" s="66"/>
    </row>
    <row r="285" spans="1:17">
      <c r="A285" s="50"/>
      <c r="B285" s="368"/>
      <c r="C285" s="149"/>
      <c r="D285" s="65"/>
      <c r="E285" s="65"/>
      <c r="F285" s="66"/>
      <c r="G285" s="67"/>
      <c r="H285" s="67"/>
      <c r="I285" s="198"/>
      <c r="J285" s="198"/>
      <c r="K285" s="66"/>
      <c r="L285" s="68"/>
      <c r="M285" s="68"/>
      <c r="N285" s="66"/>
      <c r="O285" s="65"/>
      <c r="P285" s="65"/>
      <c r="Q285" s="66"/>
    </row>
    <row r="286" spans="1:17">
      <c r="A286" s="50"/>
      <c r="B286" s="368"/>
      <c r="C286" s="149"/>
      <c r="D286" s="65"/>
      <c r="E286" s="65"/>
      <c r="F286" s="66"/>
      <c r="G286" s="67"/>
      <c r="H286" s="67"/>
      <c r="I286" s="198"/>
      <c r="J286" s="198"/>
      <c r="K286" s="66"/>
      <c r="L286" s="68"/>
      <c r="M286" s="68"/>
      <c r="N286" s="66"/>
      <c r="O286" s="65"/>
      <c r="P286" s="65"/>
      <c r="Q286" s="66"/>
    </row>
    <row r="287" spans="1:17">
      <c r="A287" s="50"/>
      <c r="B287" s="368"/>
      <c r="C287" s="149"/>
      <c r="D287" s="65"/>
      <c r="E287" s="65"/>
      <c r="F287" s="66"/>
      <c r="G287" s="67"/>
      <c r="H287" s="67"/>
      <c r="I287" s="198"/>
      <c r="J287" s="198"/>
      <c r="K287" s="66"/>
      <c r="L287" s="68"/>
      <c r="M287" s="68"/>
      <c r="N287" s="66"/>
      <c r="O287" s="65"/>
      <c r="P287" s="65"/>
      <c r="Q287" s="66"/>
    </row>
    <row r="288" spans="1:17">
      <c r="A288" s="50"/>
      <c r="B288" s="368"/>
      <c r="C288" s="149"/>
      <c r="D288" s="65"/>
      <c r="E288" s="65"/>
      <c r="F288" s="66"/>
      <c r="G288" s="67"/>
      <c r="H288" s="67"/>
      <c r="I288" s="198"/>
      <c r="J288" s="198"/>
      <c r="K288" s="66"/>
      <c r="L288" s="68"/>
      <c r="M288" s="68"/>
      <c r="N288" s="66"/>
      <c r="O288" s="65"/>
      <c r="P288" s="65"/>
      <c r="Q288" s="66"/>
    </row>
    <row r="289" spans="1:17">
      <c r="A289" s="50"/>
      <c r="B289" s="368"/>
      <c r="C289" s="149"/>
      <c r="D289" s="65"/>
      <c r="E289" s="65"/>
      <c r="F289" s="66"/>
      <c r="G289" s="67"/>
      <c r="H289" s="67"/>
      <c r="I289" s="198"/>
      <c r="J289" s="198"/>
      <c r="K289" s="66"/>
      <c r="L289" s="68"/>
      <c r="M289" s="68"/>
      <c r="N289" s="66"/>
      <c r="O289" s="65"/>
      <c r="P289" s="65"/>
      <c r="Q289" s="66"/>
    </row>
    <row r="290" spans="1:17">
      <c r="A290" s="50"/>
      <c r="B290" s="50"/>
      <c r="C290" s="64"/>
      <c r="D290" s="50"/>
      <c r="E290" s="50"/>
      <c r="F290" s="176"/>
      <c r="G290" s="176"/>
      <c r="H290" s="176"/>
      <c r="I290" s="176"/>
      <c r="J290" s="176"/>
      <c r="K290" s="176"/>
      <c r="L290" s="50"/>
      <c r="M290" s="50"/>
      <c r="N290" s="176"/>
      <c r="O290" s="50"/>
      <c r="P290" s="50"/>
      <c r="Q290" s="176"/>
    </row>
    <row r="291" spans="1:17">
      <c r="A291" s="50"/>
      <c r="B291" s="50"/>
      <c r="C291" s="64"/>
      <c r="D291" s="50"/>
      <c r="E291" s="50"/>
      <c r="F291" s="176"/>
      <c r="G291" s="176"/>
      <c r="H291" s="176"/>
      <c r="I291" s="176"/>
      <c r="J291" s="176"/>
      <c r="K291" s="176"/>
      <c r="L291" s="50"/>
      <c r="M291" s="50"/>
      <c r="N291" s="176"/>
      <c r="O291" s="50"/>
      <c r="P291" s="50"/>
      <c r="Q291" s="176"/>
    </row>
    <row r="292" spans="1:17">
      <c r="A292" s="50"/>
      <c r="B292" s="50"/>
      <c r="C292" s="64"/>
      <c r="D292" s="50"/>
      <c r="E292" s="50"/>
      <c r="F292" s="176"/>
      <c r="G292" s="176"/>
      <c r="H292" s="176"/>
      <c r="I292" s="176"/>
      <c r="J292" s="176"/>
      <c r="K292" s="176"/>
      <c r="L292" s="50"/>
      <c r="M292" s="50"/>
      <c r="N292" s="176"/>
      <c r="O292" s="50"/>
      <c r="P292" s="50"/>
      <c r="Q292" s="176"/>
    </row>
    <row r="293" spans="1:17">
      <c r="A293" s="50"/>
      <c r="B293" s="50"/>
      <c r="C293" s="64"/>
      <c r="D293" s="50"/>
      <c r="E293" s="50"/>
      <c r="F293" s="176"/>
      <c r="G293" s="176"/>
      <c r="H293" s="176"/>
      <c r="I293" s="176"/>
      <c r="J293" s="176"/>
      <c r="K293" s="176"/>
      <c r="L293" s="50"/>
      <c r="M293" s="50"/>
      <c r="N293" s="176"/>
      <c r="O293" s="50"/>
      <c r="P293" s="50"/>
      <c r="Q293" s="176"/>
    </row>
    <row r="294" spans="1:17">
      <c r="A294" s="50"/>
      <c r="B294" s="50"/>
      <c r="C294" s="64"/>
      <c r="D294" s="50"/>
      <c r="E294" s="50"/>
      <c r="F294" s="176"/>
      <c r="G294" s="176"/>
      <c r="H294" s="176"/>
      <c r="I294" s="176"/>
      <c r="J294" s="176"/>
      <c r="K294" s="176"/>
      <c r="L294" s="50"/>
      <c r="M294" s="50"/>
      <c r="N294" s="176"/>
      <c r="O294" s="50"/>
      <c r="P294" s="50"/>
      <c r="Q294" s="176"/>
    </row>
    <row r="295" spans="1:17">
      <c r="A295" s="50"/>
      <c r="B295" s="50"/>
      <c r="C295" s="64"/>
      <c r="D295" s="50"/>
      <c r="E295" s="50"/>
      <c r="F295" s="176"/>
      <c r="G295" s="176"/>
      <c r="H295" s="176"/>
      <c r="I295" s="176"/>
      <c r="J295" s="176"/>
      <c r="K295" s="176"/>
      <c r="L295" s="50"/>
      <c r="M295" s="50"/>
      <c r="N295" s="176"/>
      <c r="O295" s="50"/>
      <c r="P295" s="50"/>
      <c r="Q295" s="176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5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4" priority="1" operator="lessThan">
      <formula>0</formula>
    </cfRule>
  </conditionalFormatting>
  <conditionalFormatting sqref="D57:Q101">
    <cfRule type="cellIs" dxfId="83" priority="2" operator="lessThan">
      <formula>0</formula>
    </cfRule>
  </conditionalFormatting>
  <conditionalFormatting sqref="D107:Q150">
    <cfRule type="cellIs" dxfId="82" priority="3" operator="lessThan">
      <formula>0</formula>
    </cfRule>
  </conditionalFormatting>
  <conditionalFormatting sqref="D155:Q289">
    <cfRule type="cellIs" dxfId="81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2:V89"/>
  <sheetViews>
    <sheetView showGridLines="0" zoomScale="80" zoomScaleNormal="80" workbookViewId="0">
      <selection activeCell="V54" sqref="V54"/>
    </sheetView>
  </sheetViews>
  <sheetFormatPr defaultColWidth="9.1796875" defaultRowHeight="14.5"/>
  <cols>
    <col min="1" max="1" width="3.81640625" style="1" customWidth="1"/>
    <col min="2" max="2" width="34.453125" style="1" bestFit="1" customWidth="1"/>
    <col min="3" max="3" width="26.1796875" style="19" bestFit="1" customWidth="1"/>
    <col min="4" max="4" width="17" style="1" customWidth="1"/>
    <col min="5" max="5" width="13.453125" style="1" bestFit="1" customWidth="1"/>
    <col min="6" max="6" width="12.1796875" style="19" bestFit="1" customWidth="1"/>
    <col min="7" max="7" width="16.54296875" style="1" bestFit="1" customWidth="1"/>
    <col min="8" max="8" width="14.1796875" style="1" bestFit="1" customWidth="1"/>
    <col min="9" max="9" width="12.1796875" style="19" bestFit="1" customWidth="1"/>
    <col min="10" max="10" width="16.81640625" style="19" customWidth="1"/>
    <col min="11" max="11" width="15.54296875" style="19" customWidth="1"/>
    <col min="12" max="12" width="3.81640625" style="1" customWidth="1"/>
    <col min="13" max="13" width="34.453125" style="1" bestFit="1" customWidth="1"/>
    <col min="14" max="14" width="24.1796875" style="1" bestFit="1" customWidth="1"/>
    <col min="15" max="15" width="13.1796875" style="1" bestFit="1" customWidth="1"/>
    <col min="16" max="16" width="12.08984375" style="1" bestFit="1" customWidth="1"/>
    <col min="17" max="17" width="8.90625" style="1" bestFit="1" customWidth="1"/>
    <col min="18" max="18" width="16.36328125" style="1" bestFit="1" customWidth="1"/>
    <col min="19" max="19" width="14.453125" style="1" bestFit="1" customWidth="1"/>
    <col min="20" max="20" width="9.54296875" style="1" bestFit="1" customWidth="1"/>
    <col min="21" max="22" width="14.81640625" style="1" customWidth="1"/>
    <col min="23" max="16384" width="9.1796875" style="1"/>
  </cols>
  <sheetData>
    <row r="2" spans="2:22" ht="23.5">
      <c r="B2" s="361" t="s">
        <v>129</v>
      </c>
      <c r="C2" s="361"/>
      <c r="D2" s="361"/>
      <c r="E2" s="361"/>
      <c r="F2" s="361"/>
      <c r="G2" s="361"/>
      <c r="H2" s="361"/>
      <c r="I2" s="361"/>
      <c r="J2" s="361"/>
      <c r="K2" s="361"/>
      <c r="M2" s="361" t="s">
        <v>129</v>
      </c>
      <c r="N2" s="361"/>
      <c r="O2" s="361"/>
      <c r="P2" s="361"/>
      <c r="Q2" s="361"/>
      <c r="R2" s="361"/>
      <c r="S2" s="361"/>
      <c r="T2" s="361"/>
      <c r="U2" s="361"/>
      <c r="V2" s="361"/>
    </row>
    <row r="3" spans="2:22" ht="15" thickBot="1">
      <c r="B3" s="383" t="s">
        <v>353</v>
      </c>
      <c r="C3" s="383"/>
      <c r="D3" s="383"/>
      <c r="E3" s="383"/>
      <c r="F3" s="383"/>
      <c r="G3" s="383"/>
      <c r="H3" s="383"/>
      <c r="I3" s="383"/>
      <c r="J3" s="383"/>
      <c r="K3" s="383"/>
      <c r="M3" s="383" t="s">
        <v>362</v>
      </c>
      <c r="N3" s="383"/>
      <c r="O3" s="383"/>
      <c r="P3" s="383"/>
      <c r="Q3" s="383"/>
      <c r="R3" s="383"/>
      <c r="S3" s="383"/>
      <c r="T3" s="383"/>
      <c r="U3" s="383"/>
      <c r="V3" s="383"/>
    </row>
    <row r="4" spans="2:22">
      <c r="C4" s="374"/>
      <c r="D4" s="375" t="s">
        <v>102</v>
      </c>
      <c r="E4" s="376"/>
      <c r="F4" s="377"/>
      <c r="G4" s="378" t="s">
        <v>22</v>
      </c>
      <c r="H4" s="376"/>
      <c r="I4" s="379"/>
      <c r="J4" s="375" t="s">
        <v>27</v>
      </c>
      <c r="K4" s="377"/>
      <c r="N4" s="374"/>
      <c r="O4" s="375" t="s">
        <v>102</v>
      </c>
      <c r="P4" s="376"/>
      <c r="Q4" s="377"/>
      <c r="R4" s="378" t="s">
        <v>22</v>
      </c>
      <c r="S4" s="376"/>
      <c r="T4" s="379"/>
      <c r="U4" s="375" t="s">
        <v>27</v>
      </c>
      <c r="V4" s="377"/>
    </row>
    <row r="5" spans="2:22" ht="29.5" thickBot="1">
      <c r="C5" s="374"/>
      <c r="D5" s="24" t="s">
        <v>19</v>
      </c>
      <c r="E5" s="25" t="s">
        <v>25</v>
      </c>
      <c r="F5" s="20" t="s">
        <v>26</v>
      </c>
      <c r="G5" s="26" t="s">
        <v>19</v>
      </c>
      <c r="H5" s="25" t="s">
        <v>25</v>
      </c>
      <c r="I5" s="31" t="s">
        <v>26</v>
      </c>
      <c r="J5" s="24" t="s">
        <v>19</v>
      </c>
      <c r="K5" s="20" t="s">
        <v>24</v>
      </c>
      <c r="N5" s="374"/>
      <c r="O5" s="24" t="s">
        <v>19</v>
      </c>
      <c r="P5" s="25" t="s">
        <v>25</v>
      </c>
      <c r="Q5" s="20" t="s">
        <v>26</v>
      </c>
      <c r="R5" s="26" t="s">
        <v>19</v>
      </c>
      <c r="S5" s="25" t="s">
        <v>25</v>
      </c>
      <c r="T5" s="31" t="s">
        <v>26</v>
      </c>
      <c r="U5" s="24" t="s">
        <v>19</v>
      </c>
      <c r="V5" s="20" t="s">
        <v>24</v>
      </c>
    </row>
    <row r="6" spans="2:22">
      <c r="B6" s="384" t="str">
        <f>'HOME PAGE'!H5</f>
        <v>4 WEEKS  ENDING 07-20-2025</v>
      </c>
      <c r="C6" s="30" t="s">
        <v>354</v>
      </c>
      <c r="D6" s="8">
        <f>'Regions By Outlet Data'!C4</f>
        <v>37780719.140427068</v>
      </c>
      <c r="E6" s="5">
        <f>'Regions By Outlet Data'!D4</f>
        <v>2902269.3689681292</v>
      </c>
      <c r="F6" s="7">
        <f>'Regions By Outlet Data'!E4</f>
        <v>8.3210962298647176E-2</v>
      </c>
      <c r="G6" s="10">
        <f>'Regions By Outlet Data'!F4</f>
        <v>114115150.2713691</v>
      </c>
      <c r="H6" s="6">
        <f>'Regions By Outlet Data'!G4</f>
        <v>13656863.226102531</v>
      </c>
      <c r="I6" s="12">
        <f>'Regions By Outlet Data'!H4</f>
        <v>0.13594561113657791</v>
      </c>
      <c r="J6" s="32">
        <f>'Regions By Outlet Data'!I4</f>
        <v>94.426508053740022</v>
      </c>
      <c r="K6" s="22">
        <f>'Regions By Outlet Data'!J4</f>
        <v>-1.2771422535491865</v>
      </c>
      <c r="M6" s="380" t="str">
        <f>'HOME PAGE'!H5</f>
        <v>4 WEEKS  ENDING 07-20-2025</v>
      </c>
      <c r="N6" s="30" t="s">
        <v>363</v>
      </c>
      <c r="O6" s="8">
        <f>'Regions By Outlet Data'!C12</f>
        <v>37654502.856045716</v>
      </c>
      <c r="P6" s="5">
        <f>'Regions By Outlet Data'!D12</f>
        <v>2878819.6041279212</v>
      </c>
      <c r="Q6" s="7">
        <f>'Regions By Outlet Data'!E12</f>
        <v>8.2782546162314757E-2</v>
      </c>
      <c r="R6" s="10">
        <f>'Regions By Outlet Data'!F12</f>
        <v>113253280.01836111</v>
      </c>
      <c r="S6" s="6">
        <f>'Regions By Outlet Data'!G12</f>
        <v>13463218.282078683</v>
      </c>
      <c r="T6" s="12">
        <f>'Regions By Outlet Data'!H12</f>
        <v>0.13491542191504252</v>
      </c>
      <c r="U6" s="32">
        <f>'Regions By Outlet Data'!I12</f>
        <v>94.420815614597871</v>
      </c>
      <c r="V6" s="22">
        <f>'Regions By Outlet Data'!J12</f>
        <v>-1.2763744466086138</v>
      </c>
    </row>
    <row r="7" spans="2:22">
      <c r="B7" s="385"/>
      <c r="C7" s="28" t="s">
        <v>355</v>
      </c>
      <c r="D7" s="9">
        <f>'Regions By Outlet Data'!C5</f>
        <v>48077019.386286773</v>
      </c>
      <c r="E7" s="2">
        <f>'Regions By Outlet Data'!D5</f>
        <v>5047187.2832814381</v>
      </c>
      <c r="F7" s="4">
        <f>'Regions By Outlet Data'!E5</f>
        <v>0.11729507266492278</v>
      </c>
      <c r="G7" s="11">
        <f>'Regions By Outlet Data'!F5</f>
        <v>135959796.69602951</v>
      </c>
      <c r="H7" s="3">
        <f>'Regions By Outlet Data'!G5</f>
        <v>20070548.223256141</v>
      </c>
      <c r="I7" s="13">
        <f>'Regions By Outlet Data'!H5</f>
        <v>0.17318731882165453</v>
      </c>
      <c r="J7" s="33">
        <f>'Regions By Outlet Data'!I5</f>
        <v>100.00401965679873</v>
      </c>
      <c r="K7" s="23">
        <f>'Regions By Outlet Data'!J5</f>
        <v>1.7393964665803736</v>
      </c>
      <c r="M7" s="381"/>
      <c r="N7" s="28" t="s">
        <v>364</v>
      </c>
      <c r="O7" s="9">
        <f>'Regions By Outlet Data'!C13</f>
        <v>48000291.181615494</v>
      </c>
      <c r="P7" s="2">
        <f>'Regions By Outlet Data'!D13</f>
        <v>5030508.2256781235</v>
      </c>
      <c r="Q7" s="4">
        <f>'Regions By Outlet Data'!E13</f>
        <v>0.11707083163153448</v>
      </c>
      <c r="R7" s="11">
        <f>'Regions By Outlet Data'!F13</f>
        <v>135458360.62397552</v>
      </c>
      <c r="S7" s="3">
        <f>'Regions By Outlet Data'!G13</f>
        <v>19913895.383364737</v>
      </c>
      <c r="T7" s="13">
        <f>'Regions By Outlet Data'!H13</f>
        <v>0.17234832790905105</v>
      </c>
      <c r="U7" s="33">
        <f>'Regions By Outlet Data'!I13</f>
        <v>100.17305389095677</v>
      </c>
      <c r="V7" s="23">
        <f>'Regions By Outlet Data'!J13</f>
        <v>1.7622256523709865</v>
      </c>
    </row>
    <row r="8" spans="2:22">
      <c r="B8" s="385"/>
      <c r="C8" s="28" t="s">
        <v>356</v>
      </c>
      <c r="D8" s="9">
        <f>'Regions By Outlet Data'!C6</f>
        <v>41130692.43651966</v>
      </c>
      <c r="E8" s="2">
        <f>'Regions By Outlet Data'!D6</f>
        <v>3959519.7914443389</v>
      </c>
      <c r="F8" s="4">
        <f>'Regions By Outlet Data'!E6</f>
        <v>0.10652125046608993</v>
      </c>
      <c r="G8" s="11">
        <f>'Regions By Outlet Data'!F6</f>
        <v>121672727.13891731</v>
      </c>
      <c r="H8" s="3">
        <f>'Regions By Outlet Data'!G6</f>
        <v>16708652.797619388</v>
      </c>
      <c r="I8" s="13">
        <f>'Regions By Outlet Data'!H6</f>
        <v>0.15918449147934227</v>
      </c>
      <c r="J8" s="33">
        <f>'Regions By Outlet Data'!I6</f>
        <v>99.567677273545669</v>
      </c>
      <c r="K8" s="23">
        <f>'Regions By Outlet Data'!J6</f>
        <v>0.77921235501744945</v>
      </c>
      <c r="M8" s="381"/>
      <c r="N8" s="28" t="s">
        <v>365</v>
      </c>
      <c r="O8" s="9">
        <f>'Regions By Outlet Data'!C14</f>
        <v>41013433.81391342</v>
      </c>
      <c r="P8" s="2">
        <f>'Regions By Outlet Data'!D14</f>
        <v>3935126.1383122802</v>
      </c>
      <c r="Q8" s="4">
        <f>'Regions By Outlet Data'!E14</f>
        <v>0.10613014414629648</v>
      </c>
      <c r="R8" s="11">
        <f>'Regions By Outlet Data'!F14</f>
        <v>120891991.81362474</v>
      </c>
      <c r="S8" s="3">
        <f>'Regions By Outlet Data'!G14</f>
        <v>16480398.461744443</v>
      </c>
      <c r="T8" s="13">
        <f>'Regions By Outlet Data'!H14</f>
        <v>0.15784069500982914</v>
      </c>
      <c r="U8" s="33">
        <f>'Regions By Outlet Data'!I14</f>
        <v>99.610611691334057</v>
      </c>
      <c r="V8" s="23">
        <f>'Regions By Outlet Data'!J14</f>
        <v>0.78441907192414817</v>
      </c>
    </row>
    <row r="9" spans="2:22">
      <c r="B9" s="385"/>
      <c r="C9" s="28" t="s">
        <v>357</v>
      </c>
      <c r="D9" s="9">
        <f>'Regions By Outlet Data'!C7</f>
        <v>64792195.327089086</v>
      </c>
      <c r="E9" s="2">
        <f>'Regions By Outlet Data'!D7</f>
        <v>4883112.3722099736</v>
      </c>
      <c r="F9" s="4">
        <f>'Regions By Outlet Data'!E7</f>
        <v>8.1508715062250561E-2</v>
      </c>
      <c r="G9" s="11">
        <f>'Regions By Outlet Data'!F7</f>
        <v>206162270.99388713</v>
      </c>
      <c r="H9" s="3">
        <f>'Regions By Outlet Data'!G7</f>
        <v>24446391.565544575</v>
      </c>
      <c r="I9" s="13">
        <f>'Regions By Outlet Data'!H7</f>
        <v>0.13453084916106473</v>
      </c>
      <c r="J9" s="33">
        <f>'Regions By Outlet Data'!I7</f>
        <v>110.8976902548728</v>
      </c>
      <c r="K9" s="23">
        <f>'Regions By Outlet Data'!J7</f>
        <v>-1.6768280351272011</v>
      </c>
      <c r="M9" s="381"/>
      <c r="N9" s="28" t="s">
        <v>366</v>
      </c>
      <c r="O9" s="9">
        <f>'Regions By Outlet Data'!C15</f>
        <v>64428381.578962483</v>
      </c>
      <c r="P9" s="2">
        <f>'Regions By Outlet Data'!D15</f>
        <v>4824013.4545277357</v>
      </c>
      <c r="Q9" s="4">
        <f>'Regions By Outlet Data'!E15</f>
        <v>8.0933891362739513E-2</v>
      </c>
      <c r="R9" s="11">
        <f>'Regions By Outlet Data'!F15</f>
        <v>203748643.65980574</v>
      </c>
      <c r="S9" s="3">
        <f>'Regions By Outlet Data'!G15</f>
        <v>23951090.927144855</v>
      </c>
      <c r="T9" s="13">
        <f>'Regions By Outlet Data'!H15</f>
        <v>0.13321144010651514</v>
      </c>
      <c r="U9" s="33">
        <f>'Regions By Outlet Data'!I15</f>
        <v>110.63795710497305</v>
      </c>
      <c r="V9" s="23">
        <f>'Regions By Outlet Data'!J15</f>
        <v>-1.6873718361990342</v>
      </c>
    </row>
    <row r="10" spans="2:22">
      <c r="B10" s="385"/>
      <c r="C10" s="28" t="s">
        <v>358</v>
      </c>
      <c r="D10" s="9">
        <f>'Regions By Outlet Data'!C8</f>
        <v>23391702.203459121</v>
      </c>
      <c r="E10" s="2">
        <f>'Regions By Outlet Data'!D8</f>
        <v>2266362.8370387666</v>
      </c>
      <c r="F10" s="4">
        <f>'Regions By Outlet Data'!E8</f>
        <v>0.10728172446030614</v>
      </c>
      <c r="G10" s="11">
        <f>'Regions By Outlet Data'!F8</f>
        <v>64932978.900754325</v>
      </c>
      <c r="H10" s="3">
        <f>'Regions By Outlet Data'!G8</f>
        <v>8728646.7629349604</v>
      </c>
      <c r="I10" s="13">
        <f>'Regions By Outlet Data'!H8</f>
        <v>0.155302027991923</v>
      </c>
      <c r="J10" s="33">
        <f>'Regions By Outlet Data'!I8</f>
        <v>105.86955316548416</v>
      </c>
      <c r="K10" s="23">
        <f>'Regions By Outlet Data'!J8</f>
        <v>1.0970147673782833</v>
      </c>
      <c r="M10" s="381"/>
      <c r="N10" s="28" t="s">
        <v>367</v>
      </c>
      <c r="O10" s="9">
        <f>'Regions By Outlet Data'!C16</f>
        <v>23328995.973044947</v>
      </c>
      <c r="P10" s="2">
        <f>'Regions By Outlet Data'!D16</f>
        <v>2251585.6113974787</v>
      </c>
      <c r="Q10" s="4">
        <f>'Regions By Outlet Data'!E16</f>
        <v>0.10682458484057757</v>
      </c>
      <c r="R10" s="11">
        <f>'Regions By Outlet Data'!F16</f>
        <v>64531447.575521745</v>
      </c>
      <c r="S10" s="3">
        <f>'Regions By Outlet Data'!G16</f>
        <v>8606276.0249923617</v>
      </c>
      <c r="T10" s="13">
        <f>'Regions By Outlet Data'!H16</f>
        <v>0.15388913053608497</v>
      </c>
      <c r="U10" s="33">
        <f>'Regions By Outlet Data'!I16</f>
        <v>105.933280640945</v>
      </c>
      <c r="V10" s="23">
        <f>'Regions By Outlet Data'!J16</f>
        <v>1.0966130058610162</v>
      </c>
    </row>
    <row r="11" spans="2:22">
      <c r="B11" s="385"/>
      <c r="C11" s="28" t="s">
        <v>359</v>
      </c>
      <c r="D11" s="9">
        <f>'Regions By Outlet Data'!C9</f>
        <v>33874801.293961577</v>
      </c>
      <c r="E11" s="2">
        <f>'Regions By Outlet Data'!D9</f>
        <v>3018148.4657454379</v>
      </c>
      <c r="F11" s="4">
        <f>'Regions By Outlet Data'!E9</f>
        <v>9.7811920254213799E-2</v>
      </c>
      <c r="G11" s="11">
        <f>'Regions By Outlet Data'!F9</f>
        <v>96078266.143145308</v>
      </c>
      <c r="H11" s="3">
        <f>'Regions By Outlet Data'!G9</f>
        <v>12355400.533987731</v>
      </c>
      <c r="I11" s="13">
        <f>'Regions By Outlet Data'!H9</f>
        <v>0.14757498377643086</v>
      </c>
      <c r="J11" s="33">
        <f>'Regions By Outlet Data'!I9</f>
        <v>79.880583394252739</v>
      </c>
      <c r="K11" s="23">
        <f>'Regions By Outlet Data'!J9</f>
        <v>-3.6194397148676671E-3</v>
      </c>
      <c r="M11" s="381"/>
      <c r="N11" s="28" t="s">
        <v>368</v>
      </c>
      <c r="O11" s="9">
        <f>'Regions By Outlet Data'!C17</f>
        <v>33815275.293850027</v>
      </c>
      <c r="P11" s="2">
        <f>'Regions By Outlet Data'!D17</f>
        <v>3006897.6686511301</v>
      </c>
      <c r="Q11" s="4">
        <f>'Regions By Outlet Data'!E17</f>
        <v>9.7600000403517448E-2</v>
      </c>
      <c r="R11" s="11">
        <f>'Regions By Outlet Data'!F17</f>
        <v>95688150.141807973</v>
      </c>
      <c r="S11" s="3">
        <f>'Regions By Outlet Data'!G17</f>
        <v>12259270.426872969</v>
      </c>
      <c r="T11" s="13">
        <f>'Regions By Outlet Data'!H17</f>
        <v>0.14694276692628749</v>
      </c>
      <c r="U11" s="33">
        <f>'Regions By Outlet Data'!I17</f>
        <v>80.002676997153728</v>
      </c>
      <c r="V11" s="23">
        <f>'Regions By Outlet Data'!J17</f>
        <v>1.3154243392662579E-2</v>
      </c>
    </row>
    <row r="12" spans="2:22">
      <c r="B12" s="385"/>
      <c r="C12" s="28" t="s">
        <v>360</v>
      </c>
      <c r="D12" s="9">
        <f>'Regions By Outlet Data'!C10</f>
        <v>46823910.660789602</v>
      </c>
      <c r="E12" s="2">
        <f>'Regions By Outlet Data'!D10</f>
        <v>4468494.8540173918</v>
      </c>
      <c r="F12" s="4">
        <f>'Regions By Outlet Data'!E10</f>
        <v>0.10549996426437924</v>
      </c>
      <c r="G12" s="11">
        <f>'Regions By Outlet Data'!F10</f>
        <v>132968290.99556492</v>
      </c>
      <c r="H12" s="3">
        <f>'Regions By Outlet Data'!G10</f>
        <v>16615839.786345556</v>
      </c>
      <c r="I12" s="13">
        <f>'Regions By Outlet Data'!H10</f>
        <v>0.14280610003194308</v>
      </c>
      <c r="J12" s="33">
        <f>'Regions By Outlet Data'!I10</f>
        <v>99.232052179263874</v>
      </c>
      <c r="K12" s="23">
        <f>'Regions By Outlet Data'!J10</f>
        <v>0.68563035130803485</v>
      </c>
      <c r="M12" s="381"/>
      <c r="N12" s="28" t="s">
        <v>369</v>
      </c>
      <c r="O12" s="9">
        <f>'Regions By Outlet Data'!C18</f>
        <v>46635663.310202569</v>
      </c>
      <c r="P12" s="2">
        <f>'Regions By Outlet Data'!D18</f>
        <v>4418078.8727530167</v>
      </c>
      <c r="Q12" s="4">
        <f>'Regions By Outlet Data'!E18</f>
        <v>0.10465020516033867</v>
      </c>
      <c r="R12" s="11">
        <f>'Regions By Outlet Data'!F18</f>
        <v>131850062.47709395</v>
      </c>
      <c r="S12" s="3">
        <f>'Regions By Outlet Data'!G18</f>
        <v>16274071.766379207</v>
      </c>
      <c r="T12" s="13">
        <f>'Regions By Outlet Data'!H18</f>
        <v>0.14080841242462724</v>
      </c>
      <c r="U12" s="33">
        <f>'Regions By Outlet Data'!I18</f>
        <v>99.158413345597012</v>
      </c>
      <c r="V12" s="23">
        <f>'Regions By Outlet Data'!J18</f>
        <v>0.64905818226158374</v>
      </c>
    </row>
    <row r="13" spans="2:22" ht="15" thickBot="1">
      <c r="B13" s="386"/>
      <c r="C13" s="29" t="s">
        <v>361</v>
      </c>
      <c r="D13" s="164">
        <f>'Regions By Outlet Data'!C11</f>
        <v>41815328.067788847</v>
      </c>
      <c r="E13" s="165">
        <f>'Regions By Outlet Data'!D11</f>
        <v>3555737.0737942681</v>
      </c>
      <c r="F13" s="166">
        <f>'Regions By Outlet Data'!E11</f>
        <v>9.2937142855301164E-2</v>
      </c>
      <c r="G13" s="167">
        <f>'Regions By Outlet Data'!F11</f>
        <v>121879400.45871691</v>
      </c>
      <c r="H13" s="168">
        <f>'Regions By Outlet Data'!G11</f>
        <v>14341073.892139807</v>
      </c>
      <c r="I13" s="169">
        <f>'Regions By Outlet Data'!H11</f>
        <v>0.13335779298426437</v>
      </c>
      <c r="J13" s="170">
        <f>'Regions By Outlet Data'!I11</f>
        <v>109.52678566207715</v>
      </c>
      <c r="K13" s="171">
        <f>'Regions By Outlet Data'!J11</f>
        <v>-0.49350216036205552</v>
      </c>
      <c r="M13" s="382"/>
      <c r="N13" s="29" t="s">
        <v>370</v>
      </c>
      <c r="O13" s="164">
        <f>'Regions By Outlet Data'!C19</f>
        <v>41701986.084820636</v>
      </c>
      <c r="P13" s="165">
        <f>'Regions By Outlet Data'!D19</f>
        <v>3533536.8016036898</v>
      </c>
      <c r="Q13" s="166">
        <f>'Regions By Outlet Data'!E19</f>
        <v>9.2577426328855905E-2</v>
      </c>
      <c r="R13" s="167">
        <f>'Regions By Outlet Data'!F19</f>
        <v>121127080.725738</v>
      </c>
      <c r="S13" s="168">
        <f>'Regions By Outlet Data'!G19</f>
        <v>14132334.374372855</v>
      </c>
      <c r="T13" s="169">
        <f>'Regions By Outlet Data'!H19</f>
        <v>0.13208437662876463</v>
      </c>
      <c r="U13" s="170">
        <f>'Regions By Outlet Data'!I19</f>
        <v>109.58943634910776</v>
      </c>
      <c r="V13" s="171">
        <f>'Regions By Outlet Data'!J19</f>
        <v>-0.48568039547998865</v>
      </c>
    </row>
    <row r="14" spans="2:22">
      <c r="B14" s="384" t="str">
        <f>'HOME PAGE'!H6</f>
        <v>LATEST 52 WEEKS ENDING 07-20-2025</v>
      </c>
      <c r="C14" s="30" t="s">
        <v>354</v>
      </c>
      <c r="D14" s="8">
        <f>'Regions By Outlet Data'!C44</f>
        <v>470055014.28627354</v>
      </c>
      <c r="E14" s="5">
        <f>'Regions By Outlet Data'!D44</f>
        <v>39804442.73286593</v>
      </c>
      <c r="F14" s="7">
        <f>'Regions By Outlet Data'!E44</f>
        <v>9.2514560966538886E-2</v>
      </c>
      <c r="G14" s="10">
        <f>'Regions By Outlet Data'!F44</f>
        <v>1369211516.1616616</v>
      </c>
      <c r="H14" s="6">
        <f>'Regions By Outlet Data'!G44</f>
        <v>145968303.05080128</v>
      </c>
      <c r="I14" s="12">
        <f>'Regions By Outlet Data'!H44</f>
        <v>0.11932892942817613</v>
      </c>
      <c r="J14" s="32">
        <f>'Regions By Outlet Data'!I44</f>
        <v>92.913670068974099</v>
      </c>
      <c r="K14" s="22">
        <f>'Regions By Outlet Data'!J44</f>
        <v>-0.5089910014146426</v>
      </c>
      <c r="M14" s="380" t="str">
        <f>'HOME PAGE'!H6</f>
        <v>LATEST 52 WEEKS ENDING 07-20-2025</v>
      </c>
      <c r="N14" s="30" t="s">
        <v>363</v>
      </c>
      <c r="O14" s="8">
        <f>'Regions By Outlet Data'!C52</f>
        <v>468632664.21738023</v>
      </c>
      <c r="P14" s="5">
        <f>'Regions By Outlet Data'!D52</f>
        <v>39607232.02870059</v>
      </c>
      <c r="Q14" s="7">
        <f>'Regions By Outlet Data'!E52</f>
        <v>9.2319077278574621E-2</v>
      </c>
      <c r="R14" s="10">
        <f>'Regions By Outlet Data'!F52</f>
        <v>1360057508.2582035</v>
      </c>
      <c r="S14" s="6">
        <f>'Regions By Outlet Data'!G52</f>
        <v>144484927.3724618</v>
      </c>
      <c r="T14" s="12">
        <f>'Regions By Outlet Data'!H52</f>
        <v>0.11886162097139531</v>
      </c>
      <c r="U14" s="32">
        <f>'Regions By Outlet Data'!I52</f>
        <v>92.877609356343754</v>
      </c>
      <c r="V14" s="22">
        <f>'Regions By Outlet Data'!J52</f>
        <v>-0.53002610745041068</v>
      </c>
    </row>
    <row r="15" spans="2:22">
      <c r="B15" s="385"/>
      <c r="C15" s="28" t="s">
        <v>355</v>
      </c>
      <c r="D15" s="9">
        <f>'Regions By Outlet Data'!C45</f>
        <v>612693553.51143479</v>
      </c>
      <c r="E15" s="2">
        <f>'Regions By Outlet Data'!D45</f>
        <v>60804184.271000385</v>
      </c>
      <c r="F15" s="4">
        <f>'Regions By Outlet Data'!E45</f>
        <v>0.11017458871274366</v>
      </c>
      <c r="G15" s="11">
        <f>'Regions By Outlet Data'!F45</f>
        <v>1686844047.1711662</v>
      </c>
      <c r="H15" s="3">
        <f>'Regions By Outlet Data'!G45</f>
        <v>211624729.18006396</v>
      </c>
      <c r="I15" s="13">
        <f>'Regions By Outlet Data'!H45</f>
        <v>0.14345306260512267</v>
      </c>
      <c r="J15" s="33">
        <f>'Regions By Outlet Data'!I45</f>
        <v>100.793017823002</v>
      </c>
      <c r="K15" s="23">
        <f>'Regions By Outlet Data'!J45</f>
        <v>1.0599866227642849</v>
      </c>
      <c r="M15" s="381"/>
      <c r="N15" s="28" t="s">
        <v>364</v>
      </c>
      <c r="O15" s="9">
        <f>'Regions By Outlet Data'!C53</f>
        <v>611845697.01501036</v>
      </c>
      <c r="P15" s="2">
        <f>'Regions By Outlet Data'!D53</f>
        <v>60691806.611928105</v>
      </c>
      <c r="Q15" s="4">
        <f>'Regions By Outlet Data'!E53</f>
        <v>0.11011771425135294</v>
      </c>
      <c r="R15" s="11">
        <f>'Regions By Outlet Data'!F53</f>
        <v>1681696338.6491075</v>
      </c>
      <c r="S15" s="3">
        <f>'Regions By Outlet Data'!G53</f>
        <v>210789648.29767823</v>
      </c>
      <c r="T15" s="13">
        <f>'Regions By Outlet Data'!H53</f>
        <v>0.14330592802410624</v>
      </c>
      <c r="U15" s="33">
        <f>'Regions By Outlet Data'!I53</f>
        <v>100.91984962652147</v>
      </c>
      <c r="V15" s="23">
        <f>'Regions By Outlet Data'!J53</f>
        <v>1.0513717429962099</v>
      </c>
    </row>
    <row r="16" spans="2:22">
      <c r="B16" s="385"/>
      <c r="C16" s="28" t="s">
        <v>356</v>
      </c>
      <c r="D16" s="9">
        <f>'Regions By Outlet Data'!C46</f>
        <v>517834615.9269076</v>
      </c>
      <c r="E16" s="2">
        <f>'Regions By Outlet Data'!D46</f>
        <v>49897737.290785015</v>
      </c>
      <c r="F16" s="4">
        <f>'Regions By Outlet Data'!E46</f>
        <v>0.10663347893463752</v>
      </c>
      <c r="G16" s="11">
        <f>'Regions By Outlet Data'!F46</f>
        <v>1487558770.5023041</v>
      </c>
      <c r="H16" s="3">
        <f>'Regions By Outlet Data'!G46</f>
        <v>186091273.13607788</v>
      </c>
      <c r="I16" s="13">
        <f>'Regions By Outlet Data'!H46</f>
        <v>0.14298572458603073</v>
      </c>
      <c r="J16" s="33">
        <f>'Regions By Outlet Data'!I46</f>
        <v>99.140396034427425</v>
      </c>
      <c r="K16" s="23">
        <f>'Regions By Outlet Data'!J46</f>
        <v>0.72870435497287644</v>
      </c>
      <c r="M16" s="381"/>
      <c r="N16" s="28" t="s">
        <v>365</v>
      </c>
      <c r="O16" s="9">
        <f>'Regions By Outlet Data'!C54</f>
        <v>516646410.33364254</v>
      </c>
      <c r="P16" s="2">
        <f>'Regions By Outlet Data'!D54</f>
        <v>49846694.695350349</v>
      </c>
      <c r="Q16" s="4">
        <f>'Regions By Outlet Data'!E54</f>
        <v>0.10678390115810379</v>
      </c>
      <c r="R16" s="11">
        <f>'Regions By Outlet Data'!F54</f>
        <v>1480005929.4845023</v>
      </c>
      <c r="S16" s="3">
        <f>'Regions By Outlet Data'!G54</f>
        <v>185180455.07816601</v>
      </c>
      <c r="T16" s="13">
        <f>'Regions By Outlet Data'!H54</f>
        <v>0.14301576447055098</v>
      </c>
      <c r="U16" s="33">
        <f>'Regions By Outlet Data'!I54</f>
        <v>99.17461750773559</v>
      </c>
      <c r="V16" s="23">
        <f>'Regions By Outlet Data'!J54</f>
        <v>0.73757217045435652</v>
      </c>
    </row>
    <row r="17" spans="2:22">
      <c r="B17" s="385"/>
      <c r="C17" s="28" t="s">
        <v>357</v>
      </c>
      <c r="D17" s="9">
        <f>'Regions By Outlet Data'!C47</f>
        <v>819032864.02346802</v>
      </c>
      <c r="E17" s="2">
        <f>'Regions By Outlet Data'!D47</f>
        <v>60312247.18546772</v>
      </c>
      <c r="F17" s="4">
        <f>'Regions By Outlet Data'!E47</f>
        <v>7.9492036787956966E-2</v>
      </c>
      <c r="G17" s="11">
        <f>'Regions By Outlet Data'!F47</f>
        <v>2521694499.084404</v>
      </c>
      <c r="H17" s="3">
        <f>'Regions By Outlet Data'!G47</f>
        <v>249136985.83387852</v>
      </c>
      <c r="I17" s="13">
        <f>'Regions By Outlet Data'!H47</f>
        <v>0.1096284623738866</v>
      </c>
      <c r="J17" s="33">
        <f>'Regions By Outlet Data'!I47</f>
        <v>110.86854546751654</v>
      </c>
      <c r="K17" s="23">
        <f>'Regions By Outlet Data'!J47</f>
        <v>-1.9521466213273015</v>
      </c>
      <c r="M17" s="381"/>
      <c r="N17" s="28" t="s">
        <v>366</v>
      </c>
      <c r="O17" s="9">
        <f>'Regions By Outlet Data'!C55</f>
        <v>815314175.73639011</v>
      </c>
      <c r="P17" s="2">
        <f>'Regions By Outlet Data'!D55</f>
        <v>60317447.856940031</v>
      </c>
      <c r="Q17" s="4">
        <f>'Regions By Outlet Data'!E55</f>
        <v>7.9891005655551517E-2</v>
      </c>
      <c r="R17" s="11">
        <f>'Regions By Outlet Data'!F55</f>
        <v>2498011910.590445</v>
      </c>
      <c r="S17" s="3">
        <f>'Regions By Outlet Data'!G55</f>
        <v>248251420.12701464</v>
      </c>
      <c r="T17" s="13">
        <f>'Regions By Outlet Data'!H55</f>
        <v>0.11034571065646062</v>
      </c>
      <c r="U17" s="33">
        <f>'Regions By Outlet Data'!I55</f>
        <v>110.65717071138397</v>
      </c>
      <c r="V17" s="23">
        <f>'Regions By Outlet Data'!J55</f>
        <v>-1.9122695934806302</v>
      </c>
    </row>
    <row r="18" spans="2:22">
      <c r="B18" s="385"/>
      <c r="C18" s="28" t="s">
        <v>358</v>
      </c>
      <c r="D18" s="9">
        <f>'Regions By Outlet Data'!C48</f>
        <v>296433557.47180331</v>
      </c>
      <c r="E18" s="2">
        <f>'Regions By Outlet Data'!D48</f>
        <v>27971218.846218288</v>
      </c>
      <c r="F18" s="4">
        <f>'Regions By Outlet Data'!E48</f>
        <v>0.10419047598787688</v>
      </c>
      <c r="G18" s="11">
        <f>'Regions By Outlet Data'!F48</f>
        <v>803100049.18921483</v>
      </c>
      <c r="H18" s="3">
        <f>'Regions By Outlet Data'!G48</f>
        <v>96975729.12436223</v>
      </c>
      <c r="I18" s="13">
        <f>'Regions By Outlet Data'!H48</f>
        <v>0.1373352062360006</v>
      </c>
      <c r="J18" s="33">
        <f>'Regions By Outlet Data'!I48</f>
        <v>106.10695108644536</v>
      </c>
      <c r="K18" s="23">
        <f>'Regions By Outlet Data'!J48</f>
        <v>0.74432431791284159</v>
      </c>
      <c r="M18" s="381"/>
      <c r="N18" s="28" t="s">
        <v>367</v>
      </c>
      <c r="O18" s="9">
        <f>'Regions By Outlet Data'!C56</f>
        <v>295836822.42795318</v>
      </c>
      <c r="P18" s="2">
        <f>'Regions By Outlet Data'!D56</f>
        <v>27926570.773820251</v>
      </c>
      <c r="Q18" s="4">
        <f>'Regions By Outlet Data'!E56</f>
        <v>0.10423852988601917</v>
      </c>
      <c r="R18" s="11">
        <f>'Regions By Outlet Data'!F56</f>
        <v>799522078.6501106</v>
      </c>
      <c r="S18" s="3">
        <f>'Regions By Outlet Data'!G56</f>
        <v>96580710.883936286</v>
      </c>
      <c r="T18" s="13">
        <f>'Regions By Outlet Data'!H56</f>
        <v>0.13739511616858319</v>
      </c>
      <c r="U18" s="33">
        <f>'Regions By Outlet Data'!I56</f>
        <v>106.17352729310036</v>
      </c>
      <c r="V18" s="23">
        <f>'Regions By Outlet Data'!J56</f>
        <v>0.74427759795713655</v>
      </c>
    </row>
    <row r="19" spans="2:22">
      <c r="B19" s="385"/>
      <c r="C19" s="28" t="s">
        <v>359</v>
      </c>
      <c r="D19" s="9">
        <f>'Regions By Outlet Data'!C49</f>
        <v>431544911.03284323</v>
      </c>
      <c r="E19" s="2">
        <f>'Regions By Outlet Data'!D49</f>
        <v>44275886.647095144</v>
      </c>
      <c r="F19" s="4">
        <f>'Regions By Outlet Data'!E49</f>
        <v>0.11432849998091545</v>
      </c>
      <c r="G19" s="11">
        <f>'Regions By Outlet Data'!F49</f>
        <v>1201058699.6385574</v>
      </c>
      <c r="H19" s="3">
        <f>'Regions By Outlet Data'!G49</f>
        <v>155758370.36767149</v>
      </c>
      <c r="I19" s="13">
        <f>'Regions By Outlet Data'!H49</f>
        <v>0.14900824768352985</v>
      </c>
      <c r="J19" s="33">
        <f>'Regions By Outlet Data'!I49</f>
        <v>80.481801135432278</v>
      </c>
      <c r="K19" s="23">
        <f>'Regions By Outlet Data'!J49</f>
        <v>1.1432433569136577</v>
      </c>
      <c r="M19" s="381"/>
      <c r="N19" s="28" t="s">
        <v>368</v>
      </c>
      <c r="O19" s="9">
        <f>'Regions By Outlet Data'!C57</f>
        <v>430862696.82429689</v>
      </c>
      <c r="P19" s="2">
        <f>'Regions By Outlet Data'!D57</f>
        <v>44197604.88826859</v>
      </c>
      <c r="Q19" s="4">
        <f>'Regions By Outlet Data'!E57</f>
        <v>0.11430461608771461</v>
      </c>
      <c r="R19" s="11">
        <f>'Regions By Outlet Data'!F57</f>
        <v>1196809550.0853231</v>
      </c>
      <c r="S19" s="3">
        <f>'Regions By Outlet Data'!G57</f>
        <v>155146218.88461161</v>
      </c>
      <c r="T19" s="13">
        <f>'Regions By Outlet Data'!H57</f>
        <v>0.14894084704486682</v>
      </c>
      <c r="U19" s="33">
        <f>'Regions By Outlet Data'!I57</f>
        <v>80.56717390636706</v>
      </c>
      <c r="V19" s="23">
        <f>'Regions By Outlet Data'!J57</f>
        <v>1.138910178182897</v>
      </c>
    </row>
    <row r="20" spans="2:22">
      <c r="B20" s="385"/>
      <c r="C20" s="28" t="s">
        <v>360</v>
      </c>
      <c r="D20" s="9">
        <f>'Regions By Outlet Data'!C50</f>
        <v>603790056.41649437</v>
      </c>
      <c r="E20" s="2">
        <f>'Regions By Outlet Data'!D50</f>
        <v>53710572.445156693</v>
      </c>
      <c r="F20" s="4">
        <f>'Regions By Outlet Data'!E50</f>
        <v>9.7641475478033507E-2</v>
      </c>
      <c r="G20" s="11">
        <f>'Regions By Outlet Data'!F50</f>
        <v>1675605803.1188934</v>
      </c>
      <c r="H20" s="3">
        <f>'Regions By Outlet Data'!G50</f>
        <v>199579106.09816623</v>
      </c>
      <c r="I20" s="13">
        <f>'Regions By Outlet Data'!H50</f>
        <v>0.13521375087659654</v>
      </c>
      <c r="J20" s="33">
        <f>'Regions By Outlet Data'!I50</f>
        <v>101.19928935798089</v>
      </c>
      <c r="K20" s="23">
        <f>'Regions By Outlet Data'!J50</f>
        <v>-7.9104766279428418E-2</v>
      </c>
      <c r="M20" s="381"/>
      <c r="N20" s="28" t="s">
        <v>369</v>
      </c>
      <c r="O20" s="9">
        <f>'Regions By Outlet Data'!C58</f>
        <v>602099073.11074376</v>
      </c>
      <c r="P20" s="2">
        <f>'Regions By Outlet Data'!D58</f>
        <v>53466010.762097001</v>
      </c>
      <c r="Q20" s="4">
        <f>'Regions By Outlet Data'!E58</f>
        <v>9.7453132943198892E-2</v>
      </c>
      <c r="R20" s="11">
        <f>'Regions By Outlet Data'!F58</f>
        <v>1665590178.7392826</v>
      </c>
      <c r="S20" s="3">
        <f>'Regions By Outlet Data'!G58</f>
        <v>197638334.62109232</v>
      </c>
      <c r="T20" s="13">
        <f>'Regions By Outlet Data'!H58</f>
        <v>0.13463543467927258</v>
      </c>
      <c r="U20" s="33">
        <f>'Regions By Outlet Data'!I58</f>
        <v>101.18287423694763</v>
      </c>
      <c r="V20" s="23">
        <f>'Regions By Outlet Data'!J58</f>
        <v>-0.10137147265805879</v>
      </c>
    </row>
    <row r="21" spans="2:22" ht="15" thickBot="1">
      <c r="B21" s="386"/>
      <c r="C21" s="29" t="s">
        <v>361</v>
      </c>
      <c r="D21" s="164">
        <f>'Regions By Outlet Data'!C51</f>
        <v>518403442.36003101</v>
      </c>
      <c r="E21" s="165">
        <f>'Regions By Outlet Data'!D51</f>
        <v>46084036.956175804</v>
      </c>
      <c r="F21" s="166">
        <f>'Regions By Outlet Data'!E51</f>
        <v>9.7569645517257109E-2</v>
      </c>
      <c r="G21" s="167">
        <f>'Regions By Outlet Data'!F51</f>
        <v>1468772189.9433331</v>
      </c>
      <c r="H21" s="168">
        <f>'Regions By Outlet Data'!G51</f>
        <v>161226810.42855072</v>
      </c>
      <c r="I21" s="169">
        <f>'Regions By Outlet Data'!H51</f>
        <v>0.12330494448183546</v>
      </c>
      <c r="J21" s="170">
        <f>'Regions By Outlet Data'!I51</f>
        <v>107.38903171158169</v>
      </c>
      <c r="K21" s="171">
        <f>'Regions By Outlet Data'!J51</f>
        <v>-9.0976642999933688E-2</v>
      </c>
      <c r="M21" s="382"/>
      <c r="N21" s="29" t="s">
        <v>370</v>
      </c>
      <c r="O21" s="164">
        <f>'Regions By Outlet Data'!C59</f>
        <v>517283201.45380914</v>
      </c>
      <c r="P21" s="165">
        <f>'Regions By Outlet Data'!D59</f>
        <v>45984246.191209972</v>
      </c>
      <c r="Q21" s="166">
        <f>'Regions By Outlet Data'!E59</f>
        <v>9.7569166402222116E-2</v>
      </c>
      <c r="R21" s="167">
        <f>'Regions By Outlet Data'!F59</f>
        <v>1461670952.2792001</v>
      </c>
      <c r="S21" s="168">
        <f>'Regions By Outlet Data'!G59</f>
        <v>160202687.71593142</v>
      </c>
      <c r="T21" s="169">
        <f>'Regions By Outlet Data'!H59</f>
        <v>0.12309381033558305</v>
      </c>
      <c r="U21" s="170">
        <f>'Regions By Outlet Data'!I59</f>
        <v>107.44048792513341</v>
      </c>
      <c r="V21" s="171">
        <f>'Regions By Outlet Data'!J59</f>
        <v>-9.6270914174382938E-2</v>
      </c>
    </row>
    <row r="22" spans="2:22">
      <c r="B22" s="384" t="str">
        <f>'HOME PAGE'!H7</f>
        <v>YTD Ending 07-20-2025</v>
      </c>
      <c r="C22" s="27" t="s">
        <v>354</v>
      </c>
      <c r="D22" s="8">
        <f>'Regions By Outlet Data'!C84</f>
        <v>273588220.73987466</v>
      </c>
      <c r="E22" s="5">
        <f>'Regions By Outlet Data'!D84</f>
        <v>24669519.213193566</v>
      </c>
      <c r="F22" s="7">
        <f>'Regions By Outlet Data'!E84</f>
        <v>9.9106732687777935E-2</v>
      </c>
      <c r="G22" s="10">
        <f>'Regions By Outlet Data'!F84</f>
        <v>805638698.21588898</v>
      </c>
      <c r="H22" s="6">
        <f>'Regions By Outlet Data'!G84</f>
        <v>98979608.084002972</v>
      </c>
      <c r="I22" s="12">
        <f>'Regions By Outlet Data'!H84</f>
        <v>0.14006698486752658</v>
      </c>
      <c r="J22" s="32">
        <f>'Regions By Outlet Data'!I84</f>
        <v>92.261774489019245</v>
      </c>
      <c r="K22" s="22">
        <f>'Regions By Outlet Data'!J84</f>
        <v>-0.3737740120233326</v>
      </c>
      <c r="M22" s="380" t="str">
        <f>'HOME PAGE'!H7</f>
        <v>YTD Ending 07-20-2025</v>
      </c>
      <c r="N22" s="27" t="s">
        <v>363</v>
      </c>
      <c r="O22" s="8">
        <f>'Regions By Outlet Data'!C92</f>
        <v>272765993.36432201</v>
      </c>
      <c r="P22" s="5">
        <f>'Regions By Outlet Data'!D92</f>
        <v>24523177.06755051</v>
      </c>
      <c r="Q22" s="7">
        <f>'Regions By Outlet Data'!E92</f>
        <v>9.8787056291825687E-2</v>
      </c>
      <c r="R22" s="10">
        <f>'Regions By Outlet Data'!F92</f>
        <v>800224265.49430132</v>
      </c>
      <c r="S22" s="6">
        <f>'Regions By Outlet Data'!G92</f>
        <v>97877694.114145517</v>
      </c>
      <c r="T22" s="12">
        <f>'Regions By Outlet Data'!H92</f>
        <v>0.13935811478627938</v>
      </c>
      <c r="U22" s="32">
        <f>'Regions By Outlet Data'!I92</f>
        <v>92.228279000640441</v>
      </c>
      <c r="V22" s="22">
        <f>'Regions By Outlet Data'!J92</f>
        <v>-0.3914805685956253</v>
      </c>
    </row>
    <row r="23" spans="2:22">
      <c r="B23" s="385"/>
      <c r="C23" s="28" t="s">
        <v>355</v>
      </c>
      <c r="D23" s="9">
        <f>'Regions By Outlet Data'!C85</f>
        <v>361234737.03230113</v>
      </c>
      <c r="E23" s="2">
        <f>'Regions By Outlet Data'!D85</f>
        <v>38214229.568291724</v>
      </c>
      <c r="F23" s="4">
        <f>'Regions By Outlet Data'!E85</f>
        <v>0.11830279714531595</v>
      </c>
      <c r="G23" s="11">
        <f>'Regions By Outlet Data'!F85</f>
        <v>1002113686.3346372</v>
      </c>
      <c r="H23" s="3">
        <f>'Regions By Outlet Data'!G85</f>
        <v>138073470.21036506</v>
      </c>
      <c r="I23" s="13">
        <f>'Regions By Outlet Data'!H85</f>
        <v>0.15979981907521118</v>
      </c>
      <c r="J23" s="33">
        <f>'Regions By Outlet Data'!I85</f>
        <v>101.38416460352543</v>
      </c>
      <c r="K23" s="23">
        <f>'Regions By Outlet Data'!J85</f>
        <v>1.336614568006766</v>
      </c>
      <c r="M23" s="381"/>
      <c r="N23" s="28" t="s">
        <v>364</v>
      </c>
      <c r="O23" s="9">
        <f>'Regions By Outlet Data'!C93</f>
        <v>360726592.99413502</v>
      </c>
      <c r="P23" s="2">
        <f>'Regions By Outlet Data'!D93</f>
        <v>38121397.884078562</v>
      </c>
      <c r="Q23" s="4">
        <f>'Regions By Outlet Data'!E93</f>
        <v>0.11816734033397536</v>
      </c>
      <c r="R23" s="11">
        <f>'Regions By Outlet Data'!F93</f>
        <v>998969051.94983411</v>
      </c>
      <c r="S23" s="3">
        <f>'Regions By Outlet Data'!G93</f>
        <v>137325675.2605561</v>
      </c>
      <c r="T23" s="13">
        <f>'Regions By Outlet Data'!H93</f>
        <v>0.15937646475994194</v>
      </c>
      <c r="U23" s="33">
        <f>'Regions By Outlet Data'!I93</f>
        <v>101.50986559360535</v>
      </c>
      <c r="V23" s="23">
        <f>'Regions By Outlet Data'!J93</f>
        <v>1.3359778661415476</v>
      </c>
    </row>
    <row r="24" spans="2:22">
      <c r="B24" s="385"/>
      <c r="C24" s="28" t="s">
        <v>356</v>
      </c>
      <c r="D24" s="9">
        <f>'Regions By Outlet Data'!C86</f>
        <v>304460281.85372698</v>
      </c>
      <c r="E24" s="2">
        <f>'Regions By Outlet Data'!D86</f>
        <v>30335553.358217418</v>
      </c>
      <c r="F24" s="4">
        <f>'Regions By Outlet Data'!E86</f>
        <v>0.1106633229505026</v>
      </c>
      <c r="G24" s="11">
        <f>'Regions By Outlet Data'!F86</f>
        <v>881433801.00800991</v>
      </c>
      <c r="H24" s="3">
        <f>'Regions By Outlet Data'!G86</f>
        <v>118540645.27123833</v>
      </c>
      <c r="I24" s="13">
        <f>'Regions By Outlet Data'!H86</f>
        <v>0.1553830236643774</v>
      </c>
      <c r="J24" s="33">
        <f>'Regions By Outlet Data'!I86</f>
        <v>99.44517104578911</v>
      </c>
      <c r="K24" s="23">
        <f>'Regions By Outlet Data'!J86</f>
        <v>0.63605573623244993</v>
      </c>
      <c r="M24" s="381"/>
      <c r="N24" s="28" t="s">
        <v>365</v>
      </c>
      <c r="O24" s="9">
        <f>'Regions By Outlet Data'!C94</f>
        <v>303751564.74840498</v>
      </c>
      <c r="P24" s="2">
        <f>'Regions By Outlet Data'!D94</f>
        <v>30260296.401961565</v>
      </c>
      <c r="Q24" s="4">
        <f>'Regions By Outlet Data'!E94</f>
        <v>0.11064446987619918</v>
      </c>
      <c r="R24" s="11">
        <f>'Regions By Outlet Data'!F94</f>
        <v>876811534.19867659</v>
      </c>
      <c r="S24" s="3">
        <f>'Regions By Outlet Data'!G94</f>
        <v>117659463.53886509</v>
      </c>
      <c r="T24" s="13">
        <f>'Regions By Outlet Data'!H94</f>
        <v>0.1549880031764943</v>
      </c>
      <c r="U24" s="33">
        <f>'Regions By Outlet Data'!I94</f>
        <v>99.47662674021538</v>
      </c>
      <c r="V24" s="23">
        <f>'Regions By Outlet Data'!J94</f>
        <v>0.64428839623676026</v>
      </c>
    </row>
    <row r="25" spans="2:22">
      <c r="B25" s="385"/>
      <c r="C25" s="28" t="s">
        <v>357</v>
      </c>
      <c r="D25" s="9">
        <f>'Regions By Outlet Data'!C87</f>
        <v>478084932.30810678</v>
      </c>
      <c r="E25" s="2">
        <f>'Regions By Outlet Data'!D87</f>
        <v>36071510.127080202</v>
      </c>
      <c r="F25" s="4">
        <f>'Regions By Outlet Data'!E87</f>
        <v>8.1607273256754445E-2</v>
      </c>
      <c r="G25" s="11">
        <f>'Regions By Outlet Data'!F87</f>
        <v>1482088004.824492</v>
      </c>
      <c r="H25" s="3">
        <f>'Regions By Outlet Data'!G87</f>
        <v>159482748.07346201</v>
      </c>
      <c r="I25" s="13">
        <f>'Regions By Outlet Data'!H87</f>
        <v>0.12058227294909608</v>
      </c>
      <c r="J25" s="33">
        <f>'Regions By Outlet Data'!I87</f>
        <v>110.40927572915737</v>
      </c>
      <c r="K25" s="23">
        <f>'Regions By Outlet Data'!J87</f>
        <v>-2.2408560921845009</v>
      </c>
      <c r="M25" s="381"/>
      <c r="N25" s="28" t="s">
        <v>366</v>
      </c>
      <c r="O25" s="9">
        <f>'Regions By Outlet Data'!C95</f>
        <v>475959974.06842434</v>
      </c>
      <c r="P25" s="2">
        <f>'Regions By Outlet Data'!D95</f>
        <v>35958260.95926851</v>
      </c>
      <c r="Q25" s="4">
        <f>'Regions By Outlet Data'!E95</f>
        <v>8.1723002179193718E-2</v>
      </c>
      <c r="R25" s="11">
        <f>'Regions By Outlet Data'!F95</f>
        <v>1468387926.1189451</v>
      </c>
      <c r="S25" s="3">
        <f>'Regions By Outlet Data'!G95</f>
        <v>158220031.99252248</v>
      </c>
      <c r="T25" s="13">
        <f>'Regions By Outlet Data'!H95</f>
        <v>0.12076317295045491</v>
      </c>
      <c r="U25" s="33">
        <f>'Regions By Outlet Data'!I95</f>
        <v>110.20984938288993</v>
      </c>
      <c r="V25" s="23">
        <f>'Regions By Outlet Data'!J95</f>
        <v>-2.2137338919487064</v>
      </c>
    </row>
    <row r="26" spans="2:22">
      <c r="B26" s="385"/>
      <c r="C26" s="28" t="s">
        <v>358</v>
      </c>
      <c r="D26" s="9">
        <f>'Regions By Outlet Data'!C88</f>
        <v>174611776.69247329</v>
      </c>
      <c r="E26" s="2">
        <f>'Regions By Outlet Data'!D88</f>
        <v>17767745.837446243</v>
      </c>
      <c r="F26" s="4">
        <f>'Regions By Outlet Data'!E88</f>
        <v>0.11328289473680511</v>
      </c>
      <c r="G26" s="11">
        <f>'Regions By Outlet Data'!F88</f>
        <v>476477167.61827379</v>
      </c>
      <c r="H26" s="3">
        <f>'Regions By Outlet Data'!G88</f>
        <v>63964325.720856488</v>
      </c>
      <c r="I26" s="13">
        <f>'Regions By Outlet Data'!H88</f>
        <v>0.15506020473603335</v>
      </c>
      <c r="J26" s="33">
        <f>'Regions By Outlet Data'!I88</f>
        <v>106.63100047340495</v>
      </c>
      <c r="K26" s="23">
        <f>'Regions By Outlet Data'!J88</f>
        <v>1.1290258683913947</v>
      </c>
      <c r="M26" s="381"/>
      <c r="N26" s="28" t="s">
        <v>367</v>
      </c>
      <c r="O26" s="9">
        <f>'Regions By Outlet Data'!C96</f>
        <v>174251069.88304037</v>
      </c>
      <c r="P26" s="2">
        <f>'Regions By Outlet Data'!D96</f>
        <v>17714192.209838361</v>
      </c>
      <c r="Q26" s="4">
        <f>'Regions By Outlet Data'!E96</f>
        <v>0.11316306082723729</v>
      </c>
      <c r="R26" s="11">
        <f>'Regions By Outlet Data'!F96</f>
        <v>474278840.92477793</v>
      </c>
      <c r="S26" s="3">
        <f>'Regions By Outlet Data'!G96</f>
        <v>63567137.905775905</v>
      </c>
      <c r="T26" s="13">
        <f>'Regions By Outlet Data'!H96</f>
        <v>0.15477313511768839</v>
      </c>
      <c r="U26" s="33">
        <f>'Regions By Outlet Data'!I96</f>
        <v>106.69274234534669</v>
      </c>
      <c r="V26" s="23">
        <f>'Regions By Outlet Data'!J96</f>
        <v>1.1286861524713458</v>
      </c>
    </row>
    <row r="27" spans="2:22">
      <c r="B27" s="385"/>
      <c r="C27" s="28" t="s">
        <v>359</v>
      </c>
      <c r="D27" s="9">
        <f>'Regions By Outlet Data'!C89</f>
        <v>252408492.02378544</v>
      </c>
      <c r="E27" s="2">
        <f>'Regions By Outlet Data'!D89</f>
        <v>27551115.450979441</v>
      </c>
      <c r="F27" s="4">
        <f>'Regions By Outlet Data'!E89</f>
        <v>0.12252706969592672</v>
      </c>
      <c r="G27" s="11">
        <f>'Regions By Outlet Data'!F89</f>
        <v>709330032.21609497</v>
      </c>
      <c r="H27" s="3">
        <f>'Regions By Outlet Data'!G89</f>
        <v>100589959.03141809</v>
      </c>
      <c r="I27" s="13">
        <f>'Regions By Outlet Data'!H89</f>
        <v>0.16524287370334095</v>
      </c>
      <c r="J27" s="33">
        <f>'Regions By Outlet Data'!I89</f>
        <v>80.309908814777359</v>
      </c>
      <c r="K27" s="23">
        <f>'Regions By Outlet Data'!J89</f>
        <v>1.3570150485413421</v>
      </c>
      <c r="M27" s="381"/>
      <c r="N27" s="28" t="s">
        <v>368</v>
      </c>
      <c r="O27" s="9">
        <f>'Regions By Outlet Data'!C97</f>
        <v>252007337.07313678</v>
      </c>
      <c r="P27" s="2">
        <f>'Regions By Outlet Data'!D97</f>
        <v>27487904.78403008</v>
      </c>
      <c r="Q27" s="4">
        <f>'Regions By Outlet Data'!E97</f>
        <v>0.12242995852864423</v>
      </c>
      <c r="R27" s="11">
        <f>'Regions By Outlet Data'!F97</f>
        <v>706801946.83848405</v>
      </c>
      <c r="S27" s="3">
        <f>'Regions By Outlet Data'!G97</f>
        <v>100107258.33409667</v>
      </c>
      <c r="T27" s="13">
        <f>'Regions By Outlet Data'!H97</f>
        <v>0.16500434276238554</v>
      </c>
      <c r="U27" s="33">
        <f>'Regions By Outlet Data'!I97</f>
        <v>80.394775703396064</v>
      </c>
      <c r="V27" s="23">
        <f>'Regions By Outlet Data'!J97</f>
        <v>1.3593753696300013</v>
      </c>
    </row>
    <row r="28" spans="2:22">
      <c r="B28" s="385"/>
      <c r="C28" s="28" t="s">
        <v>360</v>
      </c>
      <c r="D28" s="9">
        <f>'Regions By Outlet Data'!C90</f>
        <v>354816929.46067548</v>
      </c>
      <c r="E28" s="2">
        <f>'Regions By Outlet Data'!D90</f>
        <v>32483291.679829001</v>
      </c>
      <c r="F28" s="4">
        <f>'Regions By Outlet Data'!E90</f>
        <v>0.10077537021412043</v>
      </c>
      <c r="G28" s="11">
        <f>'Regions By Outlet Data'!F90</f>
        <v>992230383.38190341</v>
      </c>
      <c r="H28" s="3">
        <f>'Regions By Outlet Data'!G90</f>
        <v>126488618.48260701</v>
      </c>
      <c r="I28" s="13">
        <f>'Regions By Outlet Data'!H90</f>
        <v>0.14610432765400921</v>
      </c>
      <c r="J28" s="33">
        <f>'Regions By Outlet Data'!I90</f>
        <v>101.45870683981695</v>
      </c>
      <c r="K28" s="23">
        <f>'Regions By Outlet Data'!J90</f>
        <v>-0.25661117399562272</v>
      </c>
      <c r="M28" s="381"/>
      <c r="N28" s="28" t="s">
        <v>369</v>
      </c>
      <c r="O28" s="9">
        <f>'Regions By Outlet Data'!C98</f>
        <v>353797479.42304546</v>
      </c>
      <c r="P28" s="2">
        <f>'Regions By Outlet Data'!D98</f>
        <v>32278003.218049824</v>
      </c>
      <c r="Q28" s="4">
        <f>'Regions By Outlet Data'!E98</f>
        <v>0.10039206208917151</v>
      </c>
      <c r="R28" s="11">
        <f>'Regions By Outlet Data'!F98</f>
        <v>986003075.10465336</v>
      </c>
      <c r="S28" s="3">
        <f>'Regions By Outlet Data'!G98</f>
        <v>124903076.5067687</v>
      </c>
      <c r="T28" s="13">
        <f>'Regions By Outlet Data'!H98</f>
        <v>0.14505060586476179</v>
      </c>
      <c r="U28" s="33">
        <f>'Regions By Outlet Data'!I98</f>
        <v>101.43531821320992</v>
      </c>
      <c r="V28" s="23">
        <f>'Regions By Outlet Data'!J98</f>
        <v>-0.28198244788970328</v>
      </c>
    </row>
    <row r="29" spans="2:22" ht="15" thickBot="1">
      <c r="B29" s="386"/>
      <c r="C29" s="83" t="s">
        <v>361</v>
      </c>
      <c r="D29" s="164">
        <f>'Regions By Outlet Data'!C91</f>
        <v>303517894.73696631</v>
      </c>
      <c r="E29" s="165">
        <f>'Regions By Outlet Data'!D91</f>
        <v>27765874.781558216</v>
      </c>
      <c r="F29" s="166">
        <f>'Regions By Outlet Data'!E91</f>
        <v>0.10069146469370646</v>
      </c>
      <c r="G29" s="167">
        <f>'Regions By Outlet Data'!F91</f>
        <v>867283376.04557025</v>
      </c>
      <c r="H29" s="168">
        <f>'Regions By Outlet Data'!G91</f>
        <v>101561758.12232625</v>
      </c>
      <c r="I29" s="169">
        <f>'Regions By Outlet Data'!H91</f>
        <v>0.13263535434428184</v>
      </c>
      <c r="J29" s="170">
        <f>'Regions By Outlet Data'!I91</f>
        <v>107.26791374264842</v>
      </c>
      <c r="K29" s="171">
        <f>'Regions By Outlet Data'!J91</f>
        <v>-0.27950161988660227</v>
      </c>
      <c r="M29" s="382"/>
      <c r="N29" s="29" t="s">
        <v>370</v>
      </c>
      <c r="O29" s="164">
        <f>'Regions By Outlet Data'!C99</f>
        <v>302847910.88176578</v>
      </c>
      <c r="P29" s="165">
        <f>'Regions By Outlet Data'!D99</f>
        <v>27672609.335001171</v>
      </c>
      <c r="Q29" s="166">
        <f>'Regions By Outlet Data'!E99</f>
        <v>0.10056356504182246</v>
      </c>
      <c r="R29" s="167">
        <f>'Regions By Outlet Data'!F99</f>
        <v>862946679.74315548</v>
      </c>
      <c r="S29" s="168">
        <f>'Regions By Outlet Data'!G99</f>
        <v>100645786.49131632</v>
      </c>
      <c r="T29" s="169">
        <f>'Regions By Outlet Data'!H99</f>
        <v>0.13202894996223788</v>
      </c>
      <c r="U29" s="170">
        <f>'Regions By Outlet Data'!I99</f>
        <v>107.31479174016063</v>
      </c>
      <c r="V29" s="171">
        <f>'Regions By Outlet Data'!J99</f>
        <v>-0.28155737507083245</v>
      </c>
    </row>
    <row r="30" spans="2:22">
      <c r="N30" s="19"/>
      <c r="Q30" s="19"/>
      <c r="T30" s="19"/>
      <c r="U30" s="19"/>
      <c r="V30" s="19"/>
    </row>
    <row r="31" spans="2:22" ht="23.5">
      <c r="B31" s="361" t="s">
        <v>129</v>
      </c>
      <c r="C31" s="361"/>
      <c r="D31" s="361"/>
      <c r="E31" s="361"/>
      <c r="F31" s="361"/>
      <c r="G31" s="361"/>
      <c r="H31" s="361"/>
      <c r="I31" s="361"/>
      <c r="J31" s="361"/>
      <c r="K31" s="361"/>
    </row>
    <row r="32" spans="2:22" ht="15" thickBot="1">
      <c r="B32" s="383" t="s">
        <v>211</v>
      </c>
      <c r="C32" s="383"/>
      <c r="D32" s="383"/>
      <c r="E32" s="383"/>
      <c r="F32" s="383"/>
      <c r="G32" s="383"/>
      <c r="H32" s="383"/>
      <c r="I32" s="383"/>
      <c r="J32" s="383"/>
      <c r="K32" s="383"/>
    </row>
    <row r="33" spans="2:11" ht="21" customHeight="1">
      <c r="C33" s="374"/>
      <c r="D33" s="375" t="s">
        <v>102</v>
      </c>
      <c r="E33" s="376"/>
      <c r="F33" s="377"/>
      <c r="G33" s="378" t="s">
        <v>22</v>
      </c>
      <c r="H33" s="376"/>
      <c r="I33" s="379"/>
      <c r="J33" s="372" t="s">
        <v>27</v>
      </c>
      <c r="K33" s="373"/>
    </row>
    <row r="34" spans="2:11" ht="15" thickBot="1">
      <c r="C34" s="374"/>
      <c r="D34" s="24" t="s">
        <v>19</v>
      </c>
      <c r="E34" s="25" t="s">
        <v>25</v>
      </c>
      <c r="F34" s="20" t="s">
        <v>26</v>
      </c>
      <c r="G34" s="26" t="s">
        <v>19</v>
      </c>
      <c r="H34" s="25" t="s">
        <v>25</v>
      </c>
      <c r="I34" s="31" t="s">
        <v>26</v>
      </c>
      <c r="J34" s="24" t="s">
        <v>19</v>
      </c>
      <c r="K34" s="20" t="s">
        <v>24</v>
      </c>
    </row>
    <row r="35" spans="2:11">
      <c r="B35" s="380" t="str">
        <f>'HOME PAGE'!H5</f>
        <v>4 WEEKS  ENDING 07-20-2025</v>
      </c>
      <c r="C35" s="30" t="s">
        <v>28</v>
      </c>
      <c r="D35" s="8">
        <f>'Regions By Outlet Data'!C20</f>
        <v>19246438.995830167</v>
      </c>
      <c r="E35" s="5">
        <f>'Regions By Outlet Data'!D20</f>
        <v>684226.42282750458</v>
      </c>
      <c r="F35" s="7">
        <f>'Regions By Outlet Data'!E20</f>
        <v>3.6861253481315061E-2</v>
      </c>
      <c r="G35" s="10">
        <f>'Regions By Outlet Data'!F20</f>
        <v>66014265.788894542</v>
      </c>
      <c r="H35" s="6">
        <f>'Regions By Outlet Data'!G20</f>
        <v>5621482.9734298289</v>
      </c>
      <c r="I35" s="12">
        <f>'Regions By Outlet Data'!H20</f>
        <v>9.3082032510519483E-2</v>
      </c>
      <c r="J35" s="32">
        <f>'Regions By Outlet Data'!I20</f>
        <v>88.353206091649497</v>
      </c>
      <c r="K35" s="22">
        <f>'Regions By Outlet Data'!J20</f>
        <v>-3.2120609200940464</v>
      </c>
    </row>
    <row r="36" spans="2:11">
      <c r="B36" s="381"/>
      <c r="C36" s="28" t="s">
        <v>29</v>
      </c>
      <c r="D36" s="9">
        <f>'Regions By Outlet Data'!C21</f>
        <v>27708261.239262655</v>
      </c>
      <c r="E36" s="2">
        <f>'Regions By Outlet Data'!D21</f>
        <v>2224197.3932942599</v>
      </c>
      <c r="F36" s="4">
        <f>'Regions By Outlet Data'!E21</f>
        <v>8.7277971313281341E-2</v>
      </c>
      <c r="G36" s="11">
        <f>'Regions By Outlet Data'!F21</f>
        <v>84399408.381140336</v>
      </c>
      <c r="H36" s="3">
        <f>'Regions By Outlet Data'!G21</f>
        <v>11148163.295801118</v>
      </c>
      <c r="I36" s="13">
        <f>'Regions By Outlet Data'!H21</f>
        <v>0.15219076867312326</v>
      </c>
      <c r="J36" s="33">
        <f>'Regions By Outlet Data'!I21</f>
        <v>105.86134611641079</v>
      </c>
      <c r="K36" s="23">
        <f>'Regions By Outlet Data'!J21</f>
        <v>1.2386466911755747</v>
      </c>
    </row>
    <row r="37" spans="2:11">
      <c r="B37" s="381"/>
      <c r="C37" s="28" t="s">
        <v>30</v>
      </c>
      <c r="D37" s="9">
        <f>'Regions By Outlet Data'!C22</f>
        <v>22950405.836268436</v>
      </c>
      <c r="E37" s="2">
        <f>'Regions By Outlet Data'!D22</f>
        <v>1982852.2093461528</v>
      </c>
      <c r="F37" s="4">
        <f>'Regions By Outlet Data'!E22</f>
        <v>9.4567646976239317E-2</v>
      </c>
      <c r="G37" s="11">
        <f>'Regions By Outlet Data'!F22</f>
        <v>74856525.288665548</v>
      </c>
      <c r="H37" s="3">
        <f>'Regions By Outlet Data'!G22</f>
        <v>9872486.8895660266</v>
      </c>
      <c r="I37" s="13">
        <f>'Regions By Outlet Data'!H22</f>
        <v>0.15192172005276344</v>
      </c>
      <c r="J37" s="33">
        <f>'Regions By Outlet Data'!I22</f>
        <v>102.04481470917763</v>
      </c>
      <c r="K37" s="23">
        <f>'Regions By Outlet Data'!J22</f>
        <v>1.8656439279345705</v>
      </c>
    </row>
    <row r="38" spans="2:11">
      <c r="B38" s="381"/>
      <c r="C38" s="28" t="s">
        <v>31</v>
      </c>
      <c r="D38" s="9">
        <f>'Regions By Outlet Data'!C23</f>
        <v>43059584.86912553</v>
      </c>
      <c r="E38" s="2">
        <f>'Regions By Outlet Data'!D23</f>
        <v>2372964.6192929372</v>
      </c>
      <c r="F38" s="4">
        <f>'Regions By Outlet Data'!E23</f>
        <v>5.8322972139783491E-2</v>
      </c>
      <c r="G38" s="11">
        <f>'Regions By Outlet Data'!F23</f>
        <v>146828653.52812254</v>
      </c>
      <c r="H38" s="3">
        <f>'Regions By Outlet Data'!G23</f>
        <v>15304386.272756845</v>
      </c>
      <c r="I38" s="13">
        <f>'Regions By Outlet Data'!H23</f>
        <v>0.11636169196854038</v>
      </c>
      <c r="J38" s="33">
        <f>'Regions By Outlet Data'!I23</f>
        <v>135.36857616949928</v>
      </c>
      <c r="K38" s="23">
        <f>'Regions By Outlet Data'!J23</f>
        <v>-2.0763575462341635</v>
      </c>
    </row>
    <row r="39" spans="2:11">
      <c r="B39" s="381"/>
      <c r="C39" s="28" t="s">
        <v>32</v>
      </c>
      <c r="D39" s="9">
        <f>'Regions By Outlet Data'!C24</f>
        <v>9547665.1120027825</v>
      </c>
      <c r="E39" s="2">
        <f>'Regions By Outlet Data'!D24</f>
        <v>414479.97983336262</v>
      </c>
      <c r="F39" s="4">
        <f>'Regions By Outlet Data'!E24</f>
        <v>4.5381756072529159E-2</v>
      </c>
      <c r="G39" s="11">
        <f>'Regions By Outlet Data'!F24</f>
        <v>29104193.858258873</v>
      </c>
      <c r="H39" s="3">
        <f>'Regions By Outlet Data'!G24</f>
        <v>2578482.7915995233</v>
      </c>
      <c r="I39" s="13">
        <f>'Regions By Outlet Data'!H24</f>
        <v>9.7206924448501042E-2</v>
      </c>
      <c r="J39" s="33">
        <f>'Regions By Outlet Data'!I24</f>
        <v>79.369683415352071</v>
      </c>
      <c r="K39" s="23">
        <f>'Regions By Outlet Data'!J24</f>
        <v>-2.2150370409907651</v>
      </c>
    </row>
    <row r="40" spans="2:11">
      <c r="B40" s="381"/>
      <c r="C40" s="28" t="s">
        <v>33</v>
      </c>
      <c r="D40" s="9">
        <f>'Regions By Outlet Data'!C25</f>
        <v>15668156.696997959</v>
      </c>
      <c r="E40" s="2">
        <f>'Regions By Outlet Data'!D25</f>
        <v>1224852.4130989965</v>
      </c>
      <c r="F40" s="4">
        <f>'Regions By Outlet Data'!E25</f>
        <v>8.4804168701509086E-2</v>
      </c>
      <c r="G40" s="11">
        <f>'Regions By Outlet Data'!F25</f>
        <v>49261320.387832746</v>
      </c>
      <c r="H40" s="3">
        <f>'Regions By Outlet Data'!G25</f>
        <v>6352618.1049686074</v>
      </c>
      <c r="I40" s="13">
        <f>'Regions By Outlet Data'!H25</f>
        <v>0.14804964417452368</v>
      </c>
      <c r="J40" s="33">
        <f>'Regions By Outlet Data'!I25</f>
        <v>67.862615630375359</v>
      </c>
      <c r="K40" s="23">
        <f>'Regions By Outlet Data'!J25</f>
        <v>0.64109267200828413</v>
      </c>
    </row>
    <row r="41" spans="2:11">
      <c r="B41" s="381"/>
      <c r="C41" s="28" t="s">
        <v>34</v>
      </c>
      <c r="D41" s="9">
        <f>'Regions By Outlet Data'!C26</f>
        <v>24346721.461423144</v>
      </c>
      <c r="E41" s="2">
        <f>'Regions By Outlet Data'!D26</f>
        <v>2343788.7190591022</v>
      </c>
      <c r="F41" s="4">
        <f>'Regions By Outlet Data'!E26</f>
        <v>0.10652165084095425</v>
      </c>
      <c r="G41" s="11">
        <f>'Regions By Outlet Data'!F26</f>
        <v>75677285.092794165</v>
      </c>
      <c r="H41" s="3">
        <f>'Regions By Outlet Data'!G26</f>
        <v>9074679.3585869372</v>
      </c>
      <c r="I41" s="13">
        <f>'Regions By Outlet Data'!H26</f>
        <v>0.13625111598188064</v>
      </c>
      <c r="J41" s="33">
        <f>'Regions By Outlet Data'!I26</f>
        <v>94.770461263981375</v>
      </c>
      <c r="K41" s="23">
        <f>'Regions By Outlet Data'!J26</f>
        <v>2.7377584128401082</v>
      </c>
    </row>
    <row r="42" spans="2:11" ht="15" thickBot="1">
      <c r="B42" s="382"/>
      <c r="C42" s="29" t="s">
        <v>35</v>
      </c>
      <c r="D42" s="164">
        <f>'Regions By Outlet Data'!C27</f>
        <v>21323476.459001601</v>
      </c>
      <c r="E42" s="165">
        <f>'Regions By Outlet Data'!D27</f>
        <v>1508783.6374815181</v>
      </c>
      <c r="F42" s="166">
        <f>'Regions By Outlet Data'!E27</f>
        <v>7.6144689754810535E-2</v>
      </c>
      <c r="G42" s="167">
        <f>'Regions By Outlet Data'!F27</f>
        <v>69352684.283855245</v>
      </c>
      <c r="H42" s="168">
        <f>'Regions By Outlet Data'!G27</f>
        <v>7102196.746751681</v>
      </c>
      <c r="I42" s="169">
        <f>'Regions By Outlet Data'!H27</f>
        <v>0.11409062045527776</v>
      </c>
      <c r="J42" s="170">
        <f>'Regions By Outlet Data'!I27</f>
        <v>102.58670048137333</v>
      </c>
      <c r="K42" s="171">
        <f>'Regions By Outlet Data'!J27</f>
        <v>0.15143600859126138</v>
      </c>
    </row>
    <row r="43" spans="2:11">
      <c r="B43" s="380" t="str">
        <f>'HOME PAGE'!H6</f>
        <v>LATEST 52 WEEKS ENDING 07-20-2025</v>
      </c>
      <c r="C43" s="30" t="s">
        <v>28</v>
      </c>
      <c r="D43" s="8">
        <f>'Regions By Outlet Data'!C60</f>
        <v>242271335.13303077</v>
      </c>
      <c r="E43" s="5">
        <f>'Regions By Outlet Data'!D60</f>
        <v>10612005.761732787</v>
      </c>
      <c r="F43" s="7">
        <f>'Regions By Outlet Data'!E60</f>
        <v>4.5808669957444793E-2</v>
      </c>
      <c r="G43" s="10">
        <f>'Regions By Outlet Data'!F60</f>
        <v>803585631.47560465</v>
      </c>
      <c r="H43" s="6">
        <f>'Regions By Outlet Data'!G60</f>
        <v>54355769.028707862</v>
      </c>
      <c r="I43" s="12">
        <f>'Regions By Outlet Data'!H60</f>
        <v>7.2548855502353182E-2</v>
      </c>
      <c r="J43" s="32">
        <f>'Regions By Outlet Data'!I60</f>
        <v>87.549336503536608</v>
      </c>
      <c r="K43" s="22">
        <f>'Regions By Outlet Data'!J60</f>
        <v>-2.652689332755287</v>
      </c>
    </row>
    <row r="44" spans="2:11">
      <c r="B44" s="381"/>
      <c r="C44" s="28" t="s">
        <v>29</v>
      </c>
      <c r="D44" s="9">
        <f>'Regions By Outlet Data'!C61</f>
        <v>354825438.10989457</v>
      </c>
      <c r="E44" s="2">
        <f>'Regions By Outlet Data'!D61</f>
        <v>28597650.214387238</v>
      </c>
      <c r="F44" s="4">
        <f>'Regions By Outlet Data'!E61</f>
        <v>8.7661601112739157E-2</v>
      </c>
      <c r="G44" s="11">
        <f>'Regions By Outlet Data'!F61</f>
        <v>1047546082.7099375</v>
      </c>
      <c r="H44" s="3">
        <f>'Regions By Outlet Data'!G61</f>
        <v>109676490.53060949</v>
      </c>
      <c r="I44" s="13">
        <f>'Regions By Outlet Data'!H61</f>
        <v>0.1169421542666227</v>
      </c>
      <c r="J44" s="33">
        <f>'Regions By Outlet Data'!I61</f>
        <v>106.71409524267652</v>
      </c>
      <c r="K44" s="23">
        <f>'Regions By Outlet Data'!J61</f>
        <v>0.99738004074487208</v>
      </c>
    </row>
    <row r="45" spans="2:11">
      <c r="B45" s="381"/>
      <c r="C45" s="28" t="s">
        <v>30</v>
      </c>
      <c r="D45" s="9">
        <f>'Regions By Outlet Data'!C62</f>
        <v>289269820.67511493</v>
      </c>
      <c r="E45" s="2">
        <f>'Regions By Outlet Data'!D62</f>
        <v>25626813.882692248</v>
      </c>
      <c r="F45" s="4">
        <f>'Regions By Outlet Data'!E62</f>
        <v>9.7202706775641218E-2</v>
      </c>
      <c r="G45" s="11">
        <f>'Regions By Outlet Data'!F62</f>
        <v>912222389.57260287</v>
      </c>
      <c r="H45" s="3">
        <f>'Regions By Outlet Data'!G62</f>
        <v>105667661.8741082</v>
      </c>
      <c r="I45" s="13">
        <f>'Regions By Outlet Data'!H62</f>
        <v>0.13101114933097108</v>
      </c>
      <c r="J45" s="33">
        <f>'Regions By Outlet Data'!I62</f>
        <v>101.24710138635216</v>
      </c>
      <c r="K45" s="23">
        <f>'Regions By Outlet Data'!J62</f>
        <v>1.8184844259970845</v>
      </c>
    </row>
    <row r="46" spans="2:11">
      <c r="B46" s="381"/>
      <c r="C46" s="28" t="s">
        <v>31</v>
      </c>
      <c r="D46" s="9">
        <f>'Regions By Outlet Data'!C63</f>
        <v>545195909.03175676</v>
      </c>
      <c r="E46" s="2">
        <f>'Regions By Outlet Data'!D63</f>
        <v>32729664.330064893</v>
      </c>
      <c r="F46" s="4">
        <f>'Regions By Outlet Data'!E63</f>
        <v>6.3866966202070399E-2</v>
      </c>
      <c r="G46" s="11">
        <f>'Regions By Outlet Data'!F63</f>
        <v>1797252507.6065774</v>
      </c>
      <c r="H46" s="3">
        <f>'Regions By Outlet Data'!G63</f>
        <v>156379252.3371551</v>
      </c>
      <c r="I46" s="13">
        <f>'Regions By Outlet Data'!H63</f>
        <v>9.5302456685771558E-2</v>
      </c>
      <c r="J46" s="33">
        <f>'Regions By Outlet Data'!I63</f>
        <v>134.92098752168653</v>
      </c>
      <c r="K46" s="23">
        <f>'Regions By Outlet Data'!J63</f>
        <v>-1.7284528636487551</v>
      </c>
    </row>
    <row r="47" spans="2:11">
      <c r="B47" s="381"/>
      <c r="C47" s="28" t="s">
        <v>32</v>
      </c>
      <c r="D47" s="9">
        <f>'Regions By Outlet Data'!C64</f>
        <v>122607830.18071416</v>
      </c>
      <c r="E47" s="2">
        <f>'Regions By Outlet Data'!D64</f>
        <v>7640377.0089953244</v>
      </c>
      <c r="F47" s="4">
        <f>'Regions By Outlet Data'!E64</f>
        <v>6.6456869298334623E-2</v>
      </c>
      <c r="G47" s="11">
        <f>'Regions By Outlet Data'!F64</f>
        <v>363518058.69362807</v>
      </c>
      <c r="H47" s="3">
        <f>'Regions By Outlet Data'!G64</f>
        <v>30561169.03493166</v>
      </c>
      <c r="I47" s="13">
        <f>'Regions By Outlet Data'!H64</f>
        <v>9.1787165198049955E-2</v>
      </c>
      <c r="J47" s="33">
        <f>'Regions By Outlet Data'!I64</f>
        <v>80.233285680103819</v>
      </c>
      <c r="K47" s="23">
        <f>'Regions By Outlet Data'!J64</f>
        <v>-0.8305131407496873</v>
      </c>
    </row>
    <row r="48" spans="2:11">
      <c r="B48" s="381"/>
      <c r="C48" s="28" t="s">
        <v>33</v>
      </c>
      <c r="D48" s="9">
        <f>'Regions By Outlet Data'!C65</f>
        <v>199184260.95760143</v>
      </c>
      <c r="E48" s="2">
        <f>'Regions By Outlet Data'!D65</f>
        <v>19220643.115179271</v>
      </c>
      <c r="F48" s="4">
        <f>'Regions By Outlet Data'!E65</f>
        <v>0.10680293798054809</v>
      </c>
      <c r="G48" s="11">
        <f>'Regions By Outlet Data'!F65</f>
        <v>612375002.59933448</v>
      </c>
      <c r="H48" s="3">
        <f>'Regions By Outlet Data'!G65</f>
        <v>73903566.661509275</v>
      </c>
      <c r="I48" s="13">
        <f>'Regions By Outlet Data'!H65</f>
        <v>0.13724695820270508</v>
      </c>
      <c r="J48" s="33">
        <f>'Regions By Outlet Data'!I65</f>
        <v>67.912013580627672</v>
      </c>
      <c r="K48" s="23">
        <f>'Regions By Outlet Data'!J65</f>
        <v>1.7982357067956514</v>
      </c>
    </row>
    <row r="49" spans="2:11">
      <c r="B49" s="381"/>
      <c r="C49" s="28" t="s">
        <v>34</v>
      </c>
      <c r="D49" s="9">
        <f>'Regions By Outlet Data'!C66</f>
        <v>319105683.47667778</v>
      </c>
      <c r="E49" s="2">
        <f>'Regions By Outlet Data'!D66</f>
        <v>25859430.489097118</v>
      </c>
      <c r="F49" s="4">
        <f>'Regions By Outlet Data'!E66</f>
        <v>8.818332792198473E-2</v>
      </c>
      <c r="G49" s="11">
        <f>'Regions By Outlet Data'!F66</f>
        <v>964941914.65708685</v>
      </c>
      <c r="H49" s="3">
        <f>'Regions By Outlet Data'!G66</f>
        <v>105406676.93953025</v>
      </c>
      <c r="I49" s="13">
        <f>'Regions By Outlet Data'!H66</f>
        <v>0.1226321764532089</v>
      </c>
      <c r="J49" s="33">
        <f>'Regions By Outlet Data'!I66</f>
        <v>97.779080063596496</v>
      </c>
      <c r="K49" s="23">
        <f>'Regions By Outlet Data'!J66</f>
        <v>0.96031265343403049</v>
      </c>
    </row>
    <row r="50" spans="2:11" ht="15" thickBot="1">
      <c r="B50" s="382"/>
      <c r="C50" s="29" t="s">
        <v>35</v>
      </c>
      <c r="D50" s="164">
        <f>'Regions By Outlet Data'!C67</f>
        <v>263074897.50541124</v>
      </c>
      <c r="E50" s="165">
        <f>'Regions By Outlet Data'!D67</f>
        <v>17690515.150498033</v>
      </c>
      <c r="F50" s="166">
        <f>'Regions By Outlet Data'!E67</f>
        <v>7.2093076913555348E-2</v>
      </c>
      <c r="G50" s="167">
        <f>'Regions By Outlet Data'!F67</f>
        <v>833008519.48776686</v>
      </c>
      <c r="H50" s="168">
        <f>'Regions By Outlet Data'!G67</f>
        <v>69604953.742480874</v>
      </c>
      <c r="I50" s="169">
        <f>'Regions By Outlet Data'!H67</f>
        <v>9.1177139937154775E-2</v>
      </c>
      <c r="J50" s="170">
        <f>'Regions By Outlet Data'!I67</f>
        <v>99.630282330408164</v>
      </c>
      <c r="K50" s="171">
        <f>'Regions By Outlet Data'!J67</f>
        <v>-0.5020978627053978</v>
      </c>
    </row>
    <row r="51" spans="2:11">
      <c r="B51" s="380" t="str">
        <f>'HOME PAGE'!H7</f>
        <v>YTD Ending 07-20-2025</v>
      </c>
      <c r="C51" s="27" t="s">
        <v>28</v>
      </c>
      <c r="D51" s="8">
        <f>'Regions By Outlet Data'!C100</f>
        <v>139629369.85375094</v>
      </c>
      <c r="E51" s="5">
        <f>'Regions By Outlet Data'!D100</f>
        <v>7365323.9077498913</v>
      </c>
      <c r="F51" s="7">
        <f>'Regions By Outlet Data'!E100</f>
        <v>5.5686515976964023E-2</v>
      </c>
      <c r="G51" s="10">
        <f>'Regions By Outlet Data'!F100</f>
        <v>467772494.25013506</v>
      </c>
      <c r="H51" s="6">
        <f>'Regions By Outlet Data'!G100</f>
        <v>39772271.110636175</v>
      </c>
      <c r="I51" s="12">
        <f>'Regions By Outlet Data'!H100</f>
        <v>9.292581863368124E-2</v>
      </c>
      <c r="J51" s="32">
        <f>'Regions By Outlet Data'!I100</f>
        <v>86.292917166886241</v>
      </c>
      <c r="K51" s="22">
        <f>'Regions By Outlet Data'!J100</f>
        <v>-2.2232367264546724</v>
      </c>
    </row>
    <row r="52" spans="2:11">
      <c r="B52" s="381"/>
      <c r="C52" s="28" t="s">
        <v>29</v>
      </c>
      <c r="D52" s="9">
        <f>'Regions By Outlet Data'!C101</f>
        <v>208507884.63497892</v>
      </c>
      <c r="E52" s="2">
        <f>'Regions By Outlet Data'!D101</f>
        <v>17382863.022116691</v>
      </c>
      <c r="F52" s="4">
        <f>'Regions By Outlet Data'!E101</f>
        <v>9.0950221354726427E-2</v>
      </c>
      <c r="G52" s="11">
        <f>'Regions By Outlet Data'!F101</f>
        <v>619564142.36697245</v>
      </c>
      <c r="H52" s="3">
        <f>'Regions By Outlet Data'!G101</f>
        <v>69457938.344576001</v>
      </c>
      <c r="I52" s="13">
        <f>'Regions By Outlet Data'!H101</f>
        <v>0.12626277950820594</v>
      </c>
      <c r="J52" s="33">
        <f>'Regions By Outlet Data'!I101</f>
        <v>107.24500343864763</v>
      </c>
      <c r="K52" s="23">
        <f>'Regions By Outlet Data'!J101</f>
        <v>0.79284010953963957</v>
      </c>
    </row>
    <row r="53" spans="2:11">
      <c r="B53" s="381"/>
      <c r="C53" s="28" t="s">
        <v>30</v>
      </c>
      <c r="D53" s="9">
        <f>'Regions By Outlet Data'!C102</f>
        <v>170058217.6161724</v>
      </c>
      <c r="E53" s="2">
        <f>'Regions By Outlet Data'!D102</f>
        <v>16018177.417326808</v>
      </c>
      <c r="F53" s="4">
        <f>'Regions By Outlet Data'!E102</f>
        <v>0.10398710229268592</v>
      </c>
      <c r="G53" s="11">
        <f>'Regions By Outlet Data'!F102</f>
        <v>539620957.35823798</v>
      </c>
      <c r="H53" s="3">
        <f>'Regions By Outlet Data'!G102</f>
        <v>68249515.622508943</v>
      </c>
      <c r="I53" s="13">
        <f>'Regions By Outlet Data'!H102</f>
        <v>0.14478924597382065</v>
      </c>
      <c r="J53" s="33">
        <f>'Regions By Outlet Data'!I102</f>
        <v>101.79457685046583</v>
      </c>
      <c r="K53" s="23">
        <f>'Regions By Outlet Data'!J102</f>
        <v>1.9457421691863601</v>
      </c>
    </row>
    <row r="54" spans="2:11">
      <c r="B54" s="381"/>
      <c r="C54" s="28" t="s">
        <v>31</v>
      </c>
      <c r="D54" s="9">
        <f>'Regions By Outlet Data'!C103</f>
        <v>316510626.56193727</v>
      </c>
      <c r="E54" s="2">
        <f>'Regions By Outlet Data'!D103</f>
        <v>19176613.417917073</v>
      </c>
      <c r="F54" s="4">
        <f>'Regions By Outlet Data'!E103</f>
        <v>6.4495189148200349E-2</v>
      </c>
      <c r="G54" s="11">
        <f>'Regions By Outlet Data'!F103</f>
        <v>1051254198.2398889</v>
      </c>
      <c r="H54" s="3">
        <f>'Regions By Outlet Data'!G103</f>
        <v>99217812.814866662</v>
      </c>
      <c r="I54" s="13">
        <f>'Regions By Outlet Data'!H103</f>
        <v>0.10421640846276307</v>
      </c>
      <c r="J54" s="33">
        <f>'Regions By Outlet Data'!I103</f>
        <v>133.95618320559473</v>
      </c>
      <c r="K54" s="23">
        <f>'Regions By Outlet Data'!J103</f>
        <v>-2.3141822434882329</v>
      </c>
    </row>
    <row r="55" spans="2:11">
      <c r="B55" s="381"/>
      <c r="C55" s="28" t="s">
        <v>32</v>
      </c>
      <c r="D55" s="9">
        <f>'Regions By Outlet Data'!C104</f>
        <v>71898736.763801083</v>
      </c>
      <c r="E55" s="2">
        <f>'Regions By Outlet Data'!D104</f>
        <v>4526926.5513103604</v>
      </c>
      <c r="F55" s="4">
        <f>'Regions By Outlet Data'!E104</f>
        <v>6.7193185651868811E-2</v>
      </c>
      <c r="G55" s="11">
        <f>'Regions By Outlet Data'!F104</f>
        <v>213942097.62431595</v>
      </c>
      <c r="H55" s="3">
        <f>'Regions By Outlet Data'!G104</f>
        <v>19225454.427845597</v>
      </c>
      <c r="I55" s="13">
        <f>'Regions By Outlet Data'!H104</f>
        <v>9.8735547779790905E-2</v>
      </c>
      <c r="J55" s="33">
        <f>'Regions By Outlet Data'!I104</f>
        <v>80.464659384005131</v>
      </c>
      <c r="K55" s="23">
        <f>'Regions By Outlet Data'!J104</f>
        <v>-1.1831416414748332</v>
      </c>
    </row>
    <row r="56" spans="2:11">
      <c r="B56" s="381"/>
      <c r="C56" s="28" t="s">
        <v>33</v>
      </c>
      <c r="D56" s="9">
        <f>'Regions By Outlet Data'!C105</f>
        <v>116410400.79671565</v>
      </c>
      <c r="E56" s="2">
        <f>'Regions By Outlet Data'!D105</f>
        <v>12037466.439670101</v>
      </c>
      <c r="F56" s="4">
        <f>'Regions By Outlet Data'!E105</f>
        <v>0.11533130225592368</v>
      </c>
      <c r="G56" s="11">
        <f>'Regions By Outlet Data'!F105</f>
        <v>361940547.51654619</v>
      </c>
      <c r="H56" s="3">
        <f>'Regions By Outlet Data'!G105</f>
        <v>49075756.209945619</v>
      </c>
      <c r="I56" s="13">
        <f>'Regions By Outlet Data'!H105</f>
        <v>0.15685931294791322</v>
      </c>
      <c r="J56" s="33">
        <f>'Regions By Outlet Data'!I105</f>
        <v>67.878294157954642</v>
      </c>
      <c r="K56" s="23">
        <f>'Regions By Outlet Data'!J105</f>
        <v>1.9746564098948625</v>
      </c>
    </row>
    <row r="57" spans="2:11">
      <c r="B57" s="381"/>
      <c r="C57" s="28" t="s">
        <v>34</v>
      </c>
      <c r="D57" s="9">
        <f>'Regions By Outlet Data'!C106</f>
        <v>188270592.71544546</v>
      </c>
      <c r="E57" s="2">
        <f>'Regions By Outlet Data'!D106</f>
        <v>16149890.567230195</v>
      </c>
      <c r="F57" s="4">
        <f>'Regions By Outlet Data'!E106</f>
        <v>9.3828867565990542E-2</v>
      </c>
      <c r="G57" s="11">
        <f>'Regions By Outlet Data'!F106</f>
        <v>571442086.54584515</v>
      </c>
      <c r="H57" s="3">
        <f>'Regions By Outlet Data'!G106</f>
        <v>67474304.000813007</v>
      </c>
      <c r="I57" s="13">
        <f>'Regions By Outlet Data'!H106</f>
        <v>0.13388614577715358</v>
      </c>
      <c r="J57" s="33">
        <f>'Regions By Outlet Data'!I106</f>
        <v>98.660075560365428</v>
      </c>
      <c r="K57" s="23">
        <f>'Regions By Outlet Data'!J106</f>
        <v>0.98709924584244391</v>
      </c>
    </row>
    <row r="58" spans="2:11" ht="15" thickBot="1">
      <c r="B58" s="382"/>
      <c r="C58" s="29" t="s">
        <v>35</v>
      </c>
      <c r="D58" s="164">
        <f>'Regions By Outlet Data'!C107</f>
        <v>154362464.26556537</v>
      </c>
      <c r="E58" s="165">
        <f>'Regions By Outlet Data'!D107</f>
        <v>11870758.384858549</v>
      </c>
      <c r="F58" s="166">
        <f>'Regions By Outlet Data'!E107</f>
        <v>8.3308416524935675E-2</v>
      </c>
      <c r="G58" s="167">
        <f>'Regions By Outlet Data'!F107</f>
        <v>491328003.12470263</v>
      </c>
      <c r="H58" s="168">
        <f>'Regions By Outlet Data'!G107</f>
        <v>46713062.429389</v>
      </c>
      <c r="I58" s="169">
        <f>'Regions By Outlet Data'!H107</f>
        <v>0.10506408614235165</v>
      </c>
      <c r="J58" s="170">
        <f>'Regions By Outlet Data'!I107</f>
        <v>99.977253157453077</v>
      </c>
      <c r="K58" s="171">
        <f>'Regions By Outlet Data'!J107</f>
        <v>3.9071792450855014E-2</v>
      </c>
    </row>
    <row r="62" spans="2:11" ht="23.5">
      <c r="B62" s="361" t="s">
        <v>129</v>
      </c>
      <c r="C62" s="361"/>
      <c r="D62" s="361"/>
      <c r="E62" s="361"/>
      <c r="F62" s="361"/>
      <c r="G62" s="361"/>
      <c r="H62" s="361"/>
      <c r="I62" s="361"/>
      <c r="J62" s="361"/>
      <c r="K62" s="361"/>
    </row>
    <row r="63" spans="2:11" ht="15" thickBot="1">
      <c r="B63" s="383" t="s">
        <v>212</v>
      </c>
      <c r="C63" s="383"/>
      <c r="D63" s="383"/>
      <c r="E63" s="383"/>
      <c r="F63" s="383"/>
      <c r="G63" s="383"/>
      <c r="H63" s="383"/>
      <c r="I63" s="383"/>
      <c r="J63" s="383"/>
      <c r="K63" s="383"/>
    </row>
    <row r="64" spans="2:11">
      <c r="C64" s="374"/>
      <c r="D64" s="375" t="s">
        <v>102</v>
      </c>
      <c r="E64" s="376"/>
      <c r="F64" s="377"/>
      <c r="G64" s="378" t="s">
        <v>22</v>
      </c>
      <c r="H64" s="376"/>
      <c r="I64" s="379"/>
      <c r="J64" s="375" t="s">
        <v>27</v>
      </c>
      <c r="K64" s="377"/>
    </row>
    <row r="65" spans="2:11" ht="33" customHeight="1" thickBot="1">
      <c r="C65" s="374"/>
      <c r="D65" s="24" t="s">
        <v>19</v>
      </c>
      <c r="E65" s="25" t="s">
        <v>25</v>
      </c>
      <c r="F65" s="20" t="s">
        <v>26</v>
      </c>
      <c r="G65" s="26" t="s">
        <v>19</v>
      </c>
      <c r="H65" s="25" t="s">
        <v>25</v>
      </c>
      <c r="I65" s="31" t="s">
        <v>26</v>
      </c>
      <c r="J65" s="24" t="s">
        <v>19</v>
      </c>
      <c r="K65" s="20" t="s">
        <v>24</v>
      </c>
    </row>
    <row r="66" spans="2:11">
      <c r="B66" s="384" t="str">
        <f>'HOME PAGE'!H5</f>
        <v>4 WEEKS  ENDING 07-20-2025</v>
      </c>
      <c r="C66" s="30" t="s">
        <v>45</v>
      </c>
      <c r="D66" s="8">
        <f>'Regions By Outlet Data'!C28</f>
        <v>126216.28438135193</v>
      </c>
      <c r="E66" s="5">
        <f>'Regions By Outlet Data'!D28</f>
        <v>23449.764840250602</v>
      </c>
      <c r="F66" s="7">
        <f>'Regions By Outlet Data'!E28</f>
        <v>0.22818486940069913</v>
      </c>
      <c r="G66" s="10">
        <f>'Regions By Outlet Data'!F28</f>
        <v>861870.25300794607</v>
      </c>
      <c r="H66" s="6">
        <f>'Regions By Outlet Data'!G28</f>
        <v>193644.94402371207</v>
      </c>
      <c r="I66" s="12">
        <f>'Regions By Outlet Data'!H28</f>
        <v>0.28978989783860598</v>
      </c>
      <c r="J66" s="32">
        <f>'Regions By Outlet Data'!I28</f>
        <v>96.155959531402317</v>
      </c>
      <c r="K66" s="22">
        <f>'Regions By Outlet Data'!J28</f>
        <v>-1.7850645311235951</v>
      </c>
    </row>
    <row r="67" spans="2:11">
      <c r="B67" s="385"/>
      <c r="C67" s="28" t="s">
        <v>46</v>
      </c>
      <c r="D67" s="9">
        <f>'Regions By Outlet Data'!C29</f>
        <v>76728.204671298387</v>
      </c>
      <c r="E67" s="2">
        <f>'Regions By Outlet Data'!D29</f>
        <v>16679.057603354609</v>
      </c>
      <c r="F67" s="4">
        <f>'Regions By Outlet Data'!E29</f>
        <v>0.27775677786868086</v>
      </c>
      <c r="G67" s="11">
        <f>'Regions By Outlet Data'!F29</f>
        <v>501436.07205401419</v>
      </c>
      <c r="H67" s="3">
        <f>'Regions By Outlet Data'!G29</f>
        <v>156652.83989140636</v>
      </c>
      <c r="I67" s="13">
        <f>'Regions By Outlet Data'!H29</f>
        <v>0.45435167745490945</v>
      </c>
      <c r="J67" s="33">
        <f>'Regions By Outlet Data'!I29</f>
        <v>48.648792357205757</v>
      </c>
      <c r="K67" s="23">
        <f>'Regions By Outlet Data'!J29</f>
        <v>1.0192895511626361</v>
      </c>
    </row>
    <row r="68" spans="2:11">
      <c r="B68" s="385"/>
      <c r="C68" s="28" t="s">
        <v>47</v>
      </c>
      <c r="D68" s="9">
        <f>'Regions By Outlet Data'!C30</f>
        <v>117258.62260626495</v>
      </c>
      <c r="E68" s="2">
        <f>'Regions By Outlet Data'!D30</f>
        <v>24393.653132088861</v>
      </c>
      <c r="F68" s="4">
        <f>'Regions By Outlet Data'!E30</f>
        <v>0.26267873957436932</v>
      </c>
      <c r="G68" s="11">
        <f>'Regions By Outlet Data'!F30</f>
        <v>780735.3252925527</v>
      </c>
      <c r="H68" s="3">
        <f>'Regions By Outlet Data'!G30</f>
        <v>228254.335874971</v>
      </c>
      <c r="I68" s="13">
        <f>'Regions By Outlet Data'!H30</f>
        <v>0.41314423527150457</v>
      </c>
      <c r="J68" s="33">
        <f>'Regions By Outlet Data'!I30</f>
        <v>86.523533905338397</v>
      </c>
      <c r="K68" s="23">
        <f>'Regions By Outlet Data'!J30</f>
        <v>0.80128453338451777</v>
      </c>
    </row>
    <row r="69" spans="2:11">
      <c r="B69" s="385"/>
      <c r="C69" s="28" t="s">
        <v>48</v>
      </c>
      <c r="D69" s="9">
        <f>'Regions By Outlet Data'!C31</f>
        <v>363813.74812663253</v>
      </c>
      <c r="E69" s="2">
        <f>'Regions By Outlet Data'!D31</f>
        <v>59098.917682240193</v>
      </c>
      <c r="F69" s="4">
        <f>'Regions By Outlet Data'!E31</f>
        <v>0.19394828140150272</v>
      </c>
      <c r="G69" s="11">
        <f>'Regions By Outlet Data'!F31</f>
        <v>2413627.3340812288</v>
      </c>
      <c r="H69" s="3">
        <f>'Regions By Outlet Data'!G31</f>
        <v>495300.63839965477</v>
      </c>
      <c r="I69" s="13">
        <f>'Regions By Outlet Data'!H31</f>
        <v>0.25819410192989906</v>
      </c>
      <c r="J69" s="33">
        <f>'Regions By Outlet Data'!I31</f>
        <v>189.80865770950871</v>
      </c>
      <c r="K69" s="23">
        <f>'Regions By Outlet Data'!J31</f>
        <v>-9.0674816068465418</v>
      </c>
    </row>
    <row r="70" spans="2:11">
      <c r="B70" s="385"/>
      <c r="C70" s="28" t="s">
        <v>49</v>
      </c>
      <c r="D70" s="9">
        <f>'Regions By Outlet Data'!C32</f>
        <v>62706.230414169564</v>
      </c>
      <c r="E70" s="2">
        <f>'Regions By Outlet Data'!D32</f>
        <v>14777.225641291552</v>
      </c>
      <c r="F70" s="4">
        <f>'Regions By Outlet Data'!E32</f>
        <v>0.30831488597179602</v>
      </c>
      <c r="G70" s="11">
        <f>'Regions By Outlet Data'!F32</f>
        <v>401531.32523262146</v>
      </c>
      <c r="H70" s="3">
        <f>'Regions By Outlet Data'!G32</f>
        <v>122370.73794263141</v>
      </c>
      <c r="I70" s="13">
        <f>'Regions By Outlet Data'!H32</f>
        <v>0.4383524878299298</v>
      </c>
      <c r="J70" s="33">
        <f>'Regions By Outlet Data'!I32</f>
        <v>86.508155731277242</v>
      </c>
      <c r="K70" s="23">
        <f>'Regions By Outlet Data'!J32</f>
        <v>3.7907418407614557</v>
      </c>
    </row>
    <row r="71" spans="2:11">
      <c r="B71" s="385"/>
      <c r="C71" s="28" t="s">
        <v>50</v>
      </c>
      <c r="D71" s="9">
        <f>'Regions By Outlet Data'!C33</f>
        <v>59526.000111555346</v>
      </c>
      <c r="E71" s="2">
        <f>'Regions By Outlet Data'!D33</f>
        <v>11250.797094302645</v>
      </c>
      <c r="F71" s="4">
        <f>'Regions By Outlet Data'!E33</f>
        <v>0.23305540714726378</v>
      </c>
      <c r="G71" s="11">
        <f>'Regions By Outlet Data'!F33</f>
        <v>390116.00133737922</v>
      </c>
      <c r="H71" s="3">
        <f>'Regions By Outlet Data'!G33</f>
        <v>96130.107114818529</v>
      </c>
      <c r="I71" s="13">
        <f>'Regions By Outlet Data'!H33</f>
        <v>0.32698884199540429</v>
      </c>
      <c r="J71" s="33">
        <f>'Regions By Outlet Data'!I33</f>
        <v>42.786649375266258</v>
      </c>
      <c r="K71" s="23">
        <f>'Regions By Outlet Data'!J33</f>
        <v>-0.62215895529953968</v>
      </c>
    </row>
    <row r="72" spans="2:11">
      <c r="B72" s="385"/>
      <c r="C72" s="28" t="s">
        <v>51</v>
      </c>
      <c r="D72" s="9">
        <f>'Regions By Outlet Data'!C34</f>
        <v>188247.35058705753</v>
      </c>
      <c r="E72" s="2">
        <f>'Regions By Outlet Data'!D34</f>
        <v>50415.981264401722</v>
      </c>
      <c r="F72" s="4">
        <f>'Regions By Outlet Data'!E34</f>
        <v>0.36578016682385722</v>
      </c>
      <c r="G72" s="11">
        <f>'Regions By Outlet Data'!F34</f>
        <v>1118228.5184709835</v>
      </c>
      <c r="H72" s="3">
        <f>'Regions By Outlet Data'!G34</f>
        <v>341768.01996636915</v>
      </c>
      <c r="I72" s="13">
        <f>'Regions By Outlet Data'!H34</f>
        <v>0.44016150290269801</v>
      </c>
      <c r="J72" s="33">
        <f>'Regions By Outlet Data'!I34</f>
        <v>121.60467426902571</v>
      </c>
      <c r="K72" s="23">
        <f>'Regions By Outlet Data'!J34</f>
        <v>10.22097324827034</v>
      </c>
    </row>
    <row r="73" spans="2:11" ht="15" thickBot="1">
      <c r="B73" s="386"/>
      <c r="C73" s="29" t="s">
        <v>52</v>
      </c>
      <c r="D73" s="164">
        <f>'Regions By Outlet Data'!C35</f>
        <v>113341.9829682143</v>
      </c>
      <c r="E73" s="165">
        <f>'Regions By Outlet Data'!D35</f>
        <v>22200.272190571341</v>
      </c>
      <c r="F73" s="166">
        <f>'Regions By Outlet Data'!E35</f>
        <v>0.24357971779499515</v>
      </c>
      <c r="G73" s="167">
        <f>'Regions By Outlet Data'!F35</f>
        <v>752319.73297891021</v>
      </c>
      <c r="H73" s="168">
        <f>'Regions By Outlet Data'!G35</f>
        <v>208739.5177669588</v>
      </c>
      <c r="I73" s="169">
        <f>'Regions By Outlet Data'!H35</f>
        <v>0.38400867420380197</v>
      </c>
      <c r="J73" s="170">
        <f>'Regions By Outlet Data'!I35</f>
        <v>90.492533287370179</v>
      </c>
      <c r="K73" s="171">
        <f>'Regions By Outlet Data'!J35</f>
        <v>-0.53888168472198572</v>
      </c>
    </row>
    <row r="74" spans="2:11">
      <c r="B74" s="384" t="str">
        <f>'HOME PAGE'!H6</f>
        <v>LATEST 52 WEEKS ENDING 07-20-2025</v>
      </c>
      <c r="C74" s="30" t="s">
        <v>45</v>
      </c>
      <c r="D74" s="8">
        <f>'Regions By Outlet Data'!C68</f>
        <v>1422350.0688934056</v>
      </c>
      <c r="E74" s="5">
        <f>'Regions By Outlet Data'!D68</f>
        <v>197210.70416513481</v>
      </c>
      <c r="F74" s="7">
        <f>'Regions By Outlet Data'!E68</f>
        <v>0.16097001683467665</v>
      </c>
      <c r="G74" s="10">
        <f>'Regions By Outlet Data'!F68</f>
        <v>9154007.9034580626</v>
      </c>
      <c r="H74" s="6">
        <f>'Regions By Outlet Data'!G68</f>
        <v>1483375.6783394581</v>
      </c>
      <c r="I74" s="12">
        <f>'Regions By Outlet Data'!H68</f>
        <v>0.19338375701052749</v>
      </c>
      <c r="J74" s="32">
        <f>'Regions By Outlet Data'!I68</f>
        <v>106.54299104762916</v>
      </c>
      <c r="K74" s="22">
        <f>'Regions By Outlet Data'!J68</f>
        <v>7.5435988416304269</v>
      </c>
    </row>
    <row r="75" spans="2:11">
      <c r="B75" s="385"/>
      <c r="C75" s="28" t="s">
        <v>46</v>
      </c>
      <c r="D75" s="9">
        <f>'Regions By Outlet Data'!C69</f>
        <v>847856.49642502319</v>
      </c>
      <c r="E75" s="2">
        <f>'Regions By Outlet Data'!D69</f>
        <v>112377.65907310834</v>
      </c>
      <c r="F75" s="4">
        <f>'Regions By Outlet Data'!E69</f>
        <v>0.15279523130498646</v>
      </c>
      <c r="G75" s="11">
        <f>'Regions By Outlet Data'!F69</f>
        <v>5147708.5220571281</v>
      </c>
      <c r="H75" s="3">
        <f>'Regions By Outlet Data'!G69</f>
        <v>835080.88238336984</v>
      </c>
      <c r="I75" s="13">
        <f>'Regions By Outlet Data'!H69</f>
        <v>0.19363621257283925</v>
      </c>
      <c r="J75" s="33">
        <f>'Regions By Outlet Data'!I69</f>
        <v>52.856323443182681</v>
      </c>
      <c r="K75" s="23">
        <f>'Regions By Outlet Data'!J69</f>
        <v>3.394123649138713</v>
      </c>
    </row>
    <row r="76" spans="2:11">
      <c r="B76" s="385"/>
      <c r="C76" s="28" t="s">
        <v>47</v>
      </c>
      <c r="D76" s="9">
        <f>'Regions By Outlet Data'!C70</f>
        <v>1188205.5932647497</v>
      </c>
      <c r="E76" s="2">
        <f>'Regions By Outlet Data'!D70</f>
        <v>51042.595434071729</v>
      </c>
      <c r="F76" s="4">
        <f>'Regions By Outlet Data'!E70</f>
        <v>4.4885909523475279E-2</v>
      </c>
      <c r="G76" s="11">
        <f>'Regions By Outlet Data'!F70</f>
        <v>7552841.0178025458</v>
      </c>
      <c r="H76" s="3">
        <f>'Regions By Outlet Data'!G70</f>
        <v>910818.05791354645</v>
      </c>
      <c r="I76" s="13">
        <f>'Regions By Outlet Data'!H70</f>
        <v>0.13712961599409587</v>
      </c>
      <c r="J76" s="33">
        <f>'Regions By Outlet Data'!I70</f>
        <v>86.206224464744167</v>
      </c>
      <c r="K76" s="23">
        <f>'Regions By Outlet Data'!J70</f>
        <v>-2.7954955034171576</v>
      </c>
    </row>
    <row r="77" spans="2:11">
      <c r="B77" s="385"/>
      <c r="C77" s="28" t="s">
        <v>48</v>
      </c>
      <c r="D77" s="9">
        <f>'Regions By Outlet Data'!C71</f>
        <v>3718688.2870785282</v>
      </c>
      <c r="E77" s="2">
        <f>'Regions By Outlet Data'!D71</f>
        <v>-5200.6714716320857</v>
      </c>
      <c r="F77" s="4">
        <f>'Regions By Outlet Data'!E71</f>
        <v>-1.3965699647652458E-3</v>
      </c>
      <c r="G77" s="11">
        <f>'Regions By Outlet Data'!F71</f>
        <v>23682588.49395857</v>
      </c>
      <c r="H77" s="3">
        <f>'Regions By Outlet Data'!G71</f>
        <v>885565.70686794817</v>
      </c>
      <c r="I77" s="13">
        <f>'Regions By Outlet Data'!H71</f>
        <v>3.8845673627585335E-2</v>
      </c>
      <c r="J77" s="33">
        <f>'Regions By Outlet Data'!I71</f>
        <v>190.7586582243122</v>
      </c>
      <c r="K77" s="23">
        <f>'Regions By Outlet Data'!J71</f>
        <v>-15.31375303832516</v>
      </c>
    </row>
    <row r="78" spans="2:11">
      <c r="B78" s="385"/>
      <c r="C78" s="28" t="s">
        <v>49</v>
      </c>
      <c r="D78" s="9">
        <f>'Regions By Outlet Data'!C72</f>
        <v>596735.04384996824</v>
      </c>
      <c r="E78" s="2">
        <f>'Regions By Outlet Data'!D72</f>
        <v>44648.072398365824</v>
      </c>
      <c r="F78" s="4">
        <f>'Regions By Outlet Data'!E72</f>
        <v>8.0871447266673654E-2</v>
      </c>
      <c r="G78" s="11">
        <f>'Regions By Outlet Data'!F72</f>
        <v>3577970.5391040216</v>
      </c>
      <c r="H78" s="3">
        <f>'Regions By Outlet Data'!G72</f>
        <v>395018.24042525282</v>
      </c>
      <c r="I78" s="13">
        <f>'Regions By Outlet Data'!H72</f>
        <v>0.12410435449793683</v>
      </c>
      <c r="J78" s="33">
        <f>'Regions By Outlet Data'!I72</f>
        <v>80.944151356097848</v>
      </c>
      <c r="K78" s="23">
        <f>'Regions By Outlet Data'!J72</f>
        <v>0.15741254654712122</v>
      </c>
    </row>
    <row r="79" spans="2:11">
      <c r="B79" s="385"/>
      <c r="C79" s="28" t="s">
        <v>50</v>
      </c>
      <c r="D79" s="9">
        <f>'Regions By Outlet Data'!C73</f>
        <v>682214.20854641264</v>
      </c>
      <c r="E79" s="2">
        <f>'Regions By Outlet Data'!D73</f>
        <v>78281.758826943929</v>
      </c>
      <c r="F79" s="4">
        <f>'Regions By Outlet Data'!E73</f>
        <v>0.12962005744732943</v>
      </c>
      <c r="G79" s="11">
        <f>'Regions By Outlet Data'!F73</f>
        <v>4249149.553234322</v>
      </c>
      <c r="H79" s="3">
        <f>'Regions By Outlet Data'!G73</f>
        <v>612151.4830604787</v>
      </c>
      <c r="I79" s="13">
        <f>'Regions By Outlet Data'!H73</f>
        <v>0.16831229251414442</v>
      </c>
      <c r="J79" s="33">
        <f>'Regions By Outlet Data'!I73</f>
        <v>48.214748904838778</v>
      </c>
      <c r="K79" s="23">
        <f>'Regions By Outlet Data'!J73</f>
        <v>2.1704185102171536</v>
      </c>
    </row>
    <row r="80" spans="2:11">
      <c r="B80" s="385"/>
      <c r="C80" s="28" t="s">
        <v>51</v>
      </c>
      <c r="D80" s="9">
        <f>'Regions By Outlet Data'!C74</f>
        <v>1690983.3057506294</v>
      </c>
      <c r="E80" s="2">
        <f>'Regions By Outlet Data'!D74</f>
        <v>244561.68305931077</v>
      </c>
      <c r="F80" s="4">
        <f>'Regions By Outlet Data'!E74</f>
        <v>0.16908049438880848</v>
      </c>
      <c r="G80" s="11">
        <f>'Regions By Outlet Data'!F74</f>
        <v>10015624.379610203</v>
      </c>
      <c r="H80" s="3">
        <f>'Regions By Outlet Data'!G74</f>
        <v>1940771.4770731516</v>
      </c>
      <c r="I80" s="13">
        <f>'Regions By Outlet Data'!H74</f>
        <v>0.24034759524391799</v>
      </c>
      <c r="J80" s="33">
        <f>'Regions By Outlet Data'!I74</f>
        <v>107.40346384996265</v>
      </c>
      <c r="K80" s="23">
        <f>'Regions By Outlet Data'!J74</f>
        <v>8.2968767659555027</v>
      </c>
    </row>
    <row r="81" spans="2:11" ht="15" thickBot="1">
      <c r="B81" s="386"/>
      <c r="C81" s="29" t="s">
        <v>52</v>
      </c>
      <c r="D81" s="164">
        <f>'Regions By Outlet Data'!C75</f>
        <v>1120240.9062215774</v>
      </c>
      <c r="E81" s="165">
        <f>'Regions By Outlet Data'!D75</f>
        <v>99790.764965393813</v>
      </c>
      <c r="F81" s="166">
        <f>'Regions By Outlet Data'!E75</f>
        <v>9.7790926700789566E-2</v>
      </c>
      <c r="G81" s="167">
        <f>'Regions By Outlet Data'!F75</f>
        <v>7101237.6641332731</v>
      </c>
      <c r="H81" s="168">
        <f>'Regions By Outlet Data'!G75</f>
        <v>1024122.7126200031</v>
      </c>
      <c r="I81" s="169">
        <f>'Regions By Outlet Data'!H75</f>
        <v>0.16852120139096349</v>
      </c>
      <c r="J81" s="170">
        <f>'Regions By Outlet Data'!I75</f>
        <v>87.940906599928155</v>
      </c>
      <c r="K81" s="171">
        <f>'Regions By Outlet Data'!J75</f>
        <v>1.5237547187213067</v>
      </c>
    </row>
    <row r="82" spans="2:11">
      <c r="B82" s="384" t="str">
        <f>'HOME PAGE'!H7</f>
        <v>YTD Ending 07-20-2025</v>
      </c>
      <c r="C82" s="27" t="s">
        <v>45</v>
      </c>
      <c r="D82" s="8">
        <f>'Regions By Outlet Data'!C108</f>
        <v>822227.37555268465</v>
      </c>
      <c r="E82" s="5">
        <f>'Regions By Outlet Data'!D108</f>
        <v>146342.14564300142</v>
      </c>
      <c r="F82" s="7">
        <f>'Regions By Outlet Data'!E108</f>
        <v>0.21651922422177614</v>
      </c>
      <c r="G82" s="10">
        <f>'Regions By Outlet Data'!F108</f>
        <v>5414432.7215876589</v>
      </c>
      <c r="H82" s="6">
        <f>'Regions By Outlet Data'!G108</f>
        <v>1101913.9698574664</v>
      </c>
      <c r="I82" s="12">
        <f>'Regions By Outlet Data'!H108</f>
        <v>0.25551517182745603</v>
      </c>
      <c r="J82" s="32">
        <f>'Regions By Outlet Data'!I108</f>
        <v>104.90032722076224</v>
      </c>
      <c r="K82" s="22">
        <f>'Regions By Outlet Data'!J108</f>
        <v>6.0773415149375865</v>
      </c>
    </row>
    <row r="83" spans="2:11">
      <c r="B83" s="385"/>
      <c r="C83" s="28" t="s">
        <v>46</v>
      </c>
      <c r="D83" s="9">
        <f>'Regions By Outlet Data'!C109</f>
        <v>508144.03816622513</v>
      </c>
      <c r="E83" s="2">
        <f>'Regions By Outlet Data'!D109</f>
        <v>92831.684212908382</v>
      </c>
      <c r="F83" s="4">
        <f>'Regions By Outlet Data'!E109</f>
        <v>0.22352256880695426</v>
      </c>
      <c r="G83" s="11">
        <f>'Regions By Outlet Data'!F109</f>
        <v>3144634.3848023708</v>
      </c>
      <c r="H83" s="3">
        <f>'Regions By Outlet Data'!G109</f>
        <v>747794.94980841409</v>
      </c>
      <c r="I83" s="13">
        <f>'Regions By Outlet Data'!H109</f>
        <v>0.31199209212372608</v>
      </c>
      <c r="J83" s="33">
        <f>'Regions By Outlet Data'!I109</f>
        <v>53.954535466850459</v>
      </c>
      <c r="K83" s="23">
        <f>'Regions By Outlet Data'!J109</f>
        <v>3.4167651343322731</v>
      </c>
    </row>
    <row r="84" spans="2:11">
      <c r="B84" s="385"/>
      <c r="C84" s="28" t="s">
        <v>47</v>
      </c>
      <c r="D84" s="9">
        <f>'Regions By Outlet Data'!C110</f>
        <v>708717.10532205133</v>
      </c>
      <c r="E84" s="2">
        <f>'Regions By Outlet Data'!D110</f>
        <v>75256.956255741301</v>
      </c>
      <c r="F84" s="4">
        <f>'Regions By Outlet Data'!E110</f>
        <v>0.11880298447608181</v>
      </c>
      <c r="G84" s="11">
        <f>'Regions By Outlet Data'!F110</f>
        <v>4622266.8093327004</v>
      </c>
      <c r="H84" s="3">
        <f>'Regions By Outlet Data'!G110</f>
        <v>881181.73237307183</v>
      </c>
      <c r="I84" s="13">
        <f>'Regions By Outlet Data'!H110</f>
        <v>0.23554175172332789</v>
      </c>
      <c r="J84" s="33">
        <f>'Regions By Outlet Data'!I110</f>
        <v>87.576275503061979</v>
      </c>
      <c r="K84" s="23">
        <f>'Regions By Outlet Data'!J110</f>
        <v>-2.1320932236886847</v>
      </c>
    </row>
    <row r="85" spans="2:11">
      <c r="B85" s="385"/>
      <c r="C85" s="28" t="s">
        <v>48</v>
      </c>
      <c r="D85" s="9">
        <f>'Regions By Outlet Data'!C111</f>
        <v>2124958.2396824327</v>
      </c>
      <c r="E85" s="2">
        <f>'Regions By Outlet Data'!D111</f>
        <v>113249.16781144496</v>
      </c>
      <c r="F85" s="4">
        <f>'Regions By Outlet Data'!E111</f>
        <v>5.6295002788906104E-2</v>
      </c>
      <c r="G85" s="11">
        <f>'Regions By Outlet Data'!F111</f>
        <v>13700078.705547016</v>
      </c>
      <c r="H85" s="3">
        <f>'Regions By Outlet Data'!G111</f>
        <v>1262716.0809396133</v>
      </c>
      <c r="I85" s="13">
        <f>'Regions By Outlet Data'!H111</f>
        <v>0.10152603241151154</v>
      </c>
      <c r="J85" s="33">
        <f>'Regions By Outlet Data'!I111</f>
        <v>185.65703342406908</v>
      </c>
      <c r="K85" s="23">
        <f>'Regions By Outlet Data'!J111</f>
        <v>-15.773955929051226</v>
      </c>
    </row>
    <row r="86" spans="2:11">
      <c r="B86" s="385"/>
      <c r="C86" s="28" t="s">
        <v>49</v>
      </c>
      <c r="D86" s="9">
        <f>'Regions By Outlet Data'!C112</f>
        <v>360706.80943288759</v>
      </c>
      <c r="E86" s="2">
        <f>'Regions By Outlet Data'!D112</f>
        <v>53553.627607912116</v>
      </c>
      <c r="F86" s="4">
        <f>'Regions By Outlet Data'!E112</f>
        <v>0.17435478704703272</v>
      </c>
      <c r="G86" s="11">
        <f>'Regions By Outlet Data'!F112</f>
        <v>2198326.6934957532</v>
      </c>
      <c r="H86" s="3">
        <f>'Regions By Outlet Data'!G112</f>
        <v>397187.8150808434</v>
      </c>
      <c r="I86" s="13">
        <f>'Regions By Outlet Data'!H112</f>
        <v>0.22052037177188027</v>
      </c>
      <c r="J86" s="33">
        <f>'Regions By Outlet Data'!I112</f>
        <v>83.334492732758974</v>
      </c>
      <c r="K86" s="23">
        <f>'Regions By Outlet Data'!J112</f>
        <v>2.0092107006908435</v>
      </c>
    </row>
    <row r="87" spans="2:11">
      <c r="B87" s="385"/>
      <c r="C87" s="28" t="s">
        <v>50</v>
      </c>
      <c r="D87" s="9">
        <f>'Regions By Outlet Data'!C113</f>
        <v>401154.9506486234</v>
      </c>
      <c r="E87" s="2">
        <f>'Regions By Outlet Data'!D113</f>
        <v>63210.666949214763</v>
      </c>
      <c r="F87" s="4">
        <f>'Regions By Outlet Data'!E113</f>
        <v>0.18704464019115874</v>
      </c>
      <c r="G87" s="11">
        <f>'Regions By Outlet Data'!F113</f>
        <v>2528085.3776113205</v>
      </c>
      <c r="H87" s="3">
        <f>'Regions By Outlet Data'!G113</f>
        <v>482700.697321699</v>
      </c>
      <c r="I87" s="13">
        <f>'Regions By Outlet Data'!H113</f>
        <v>0.2359950682985216</v>
      </c>
      <c r="J87" s="33">
        <f>'Regions By Outlet Data'!I113</f>
        <v>48.287845578743067</v>
      </c>
      <c r="K87" s="23">
        <f>'Regions By Outlet Data'!J113</f>
        <v>1.6679944664462525</v>
      </c>
    </row>
    <row r="88" spans="2:11">
      <c r="B88" s="385"/>
      <c r="C88" s="28" t="s">
        <v>51</v>
      </c>
      <c r="D88" s="9">
        <f>'Regions By Outlet Data'!C114</f>
        <v>1019450.0376296343</v>
      </c>
      <c r="E88" s="2">
        <f>'Regions By Outlet Data'!D114</f>
        <v>205288.46177834808</v>
      </c>
      <c r="F88" s="4">
        <f>'Regions By Outlet Data'!E114</f>
        <v>0.25214707727234459</v>
      </c>
      <c r="G88" s="11">
        <f>'Regions By Outlet Data'!F114</f>
        <v>6227308.2772490373</v>
      </c>
      <c r="H88" s="3">
        <f>'Regions By Outlet Data'!G114</f>
        <v>1585541.9758374011</v>
      </c>
      <c r="I88" s="13">
        <f>'Regions By Outlet Data'!H114</f>
        <v>0.34158160339851928</v>
      </c>
      <c r="J88" s="33">
        <f>'Regions By Outlet Data'!I114</f>
        <v>110.28372790985144</v>
      </c>
      <c r="K88" s="23">
        <f>'Regions By Outlet Data'!J114</f>
        <v>9.3453785811182541</v>
      </c>
    </row>
    <row r="89" spans="2:11" ht="15" thickBot="1">
      <c r="B89" s="386"/>
      <c r="C89" s="29" t="s">
        <v>52</v>
      </c>
      <c r="D89" s="164">
        <f>'Regions By Outlet Data'!C115</f>
        <v>669983.85520036751</v>
      </c>
      <c r="E89" s="165">
        <f>'Regions By Outlet Data'!D115</f>
        <v>93265.446556862327</v>
      </c>
      <c r="F89" s="166">
        <f>'Regions By Outlet Data'!E115</f>
        <v>0.16171747799108971</v>
      </c>
      <c r="G89" s="167">
        <f>'Regions By Outlet Data'!F115</f>
        <v>4336696.3024155227</v>
      </c>
      <c r="H89" s="168">
        <f>'Regions By Outlet Data'!G115</f>
        <v>915971.63101067813</v>
      </c>
      <c r="I89" s="169">
        <f>'Regions By Outlet Data'!H115</f>
        <v>0.26777122364381967</v>
      </c>
      <c r="J89" s="170">
        <f>'Regions By Outlet Data'!I115</f>
        <v>89.579858658394798</v>
      </c>
      <c r="K89" s="171">
        <f>'Regions By Outlet Data'!J115</f>
        <v>1.2088211347294902</v>
      </c>
    </row>
  </sheetData>
  <mergeCells count="36">
    <mergeCell ref="C33:C34"/>
    <mergeCell ref="D33:F33"/>
    <mergeCell ref="G33:I33"/>
    <mergeCell ref="B82:B89"/>
    <mergeCell ref="C64:C65"/>
    <mergeCell ref="D64:F64"/>
    <mergeCell ref="B35:B42"/>
    <mergeCell ref="J64:K64"/>
    <mergeCell ref="B62:K62"/>
    <mergeCell ref="B63:K63"/>
    <mergeCell ref="B43:B50"/>
    <mergeCell ref="B74:B81"/>
    <mergeCell ref="G64:I64"/>
    <mergeCell ref="B51:B58"/>
    <mergeCell ref="B66:B73"/>
    <mergeCell ref="M2:V2"/>
    <mergeCell ref="M3:V3"/>
    <mergeCell ref="B31:K31"/>
    <mergeCell ref="B32:K32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J33:K33"/>
    <mergeCell ref="N4:N5"/>
    <mergeCell ref="O4:Q4"/>
    <mergeCell ref="R4:T4"/>
    <mergeCell ref="U4:V4"/>
    <mergeCell ref="M14:M21"/>
    <mergeCell ref="J4:K4"/>
  </mergeCells>
  <conditionalFormatting sqref="A31:B32">
    <cfRule type="cellIs" dxfId="80" priority="20" operator="lessThan">
      <formula>0</formula>
    </cfRule>
  </conditionalFormatting>
  <conditionalFormatting sqref="A33:L59">
    <cfRule type="cellIs" dxfId="79" priority="4" operator="lessThan">
      <formula>0</formula>
    </cfRule>
  </conditionalFormatting>
  <conditionalFormatting sqref="A1:XFD1 L2:M3 A2:A29 W2:XFD29 A30:XFD30 W31:XFD1048576 M59:V61 A60:A100 L60:L100 M90:V1048576 A101:L1048576">
    <cfRule type="cellIs" dxfId="78" priority="24" operator="lessThan">
      <formula>0</formula>
    </cfRule>
  </conditionalFormatting>
  <conditionalFormatting sqref="B2:B3">
    <cfRule type="cellIs" dxfId="77" priority="17" operator="lessThan">
      <formula>0</formula>
    </cfRule>
  </conditionalFormatting>
  <conditionalFormatting sqref="B62:B63">
    <cfRule type="cellIs" dxfId="76" priority="18" operator="lessThan">
      <formula>0</formula>
    </cfRule>
  </conditionalFormatting>
  <conditionalFormatting sqref="B64:K89">
    <cfRule type="cellIs" dxfId="75" priority="5" operator="lessThan">
      <formula>0</formula>
    </cfRule>
  </conditionalFormatting>
  <conditionalFormatting sqref="B4:V29">
    <cfRule type="cellIs" dxfId="74" priority="1" operator="lessThan">
      <formula>0</formula>
    </cfRule>
  </conditionalFormatting>
  <conditionalFormatting sqref="L31:L32">
    <cfRule type="cellIs" dxfId="73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19"/>
  <sheetViews>
    <sheetView zoomScale="85" zoomScaleNormal="85" workbookViewId="0">
      <selection activeCell="C4" sqref="C4:J123"/>
    </sheetView>
  </sheetViews>
  <sheetFormatPr defaultRowHeight="14.5"/>
  <cols>
    <col min="1" max="1" width="31" bestFit="1" customWidth="1"/>
    <col min="2" max="2" width="42.81640625" bestFit="1" customWidth="1"/>
    <col min="3" max="3" width="11.1796875" bestFit="1" customWidth="1"/>
    <col min="4" max="4" width="10.81640625" bestFit="1" customWidth="1"/>
    <col min="5" max="5" width="9.1796875"/>
    <col min="6" max="6" width="13.81640625" bestFit="1" customWidth="1"/>
    <col min="7" max="7" width="11.81640625" bestFit="1" customWidth="1"/>
    <col min="8" max="8" width="9.1796875"/>
  </cols>
  <sheetData>
    <row r="1" spans="1:8" ht="15" customHeight="1">
      <c r="A1" s="344" t="s">
        <v>1</v>
      </c>
      <c r="B1" s="344" t="s">
        <v>0</v>
      </c>
      <c r="C1" s="344" t="s">
        <v>11</v>
      </c>
      <c r="D1" s="344"/>
      <c r="E1" s="344"/>
      <c r="F1" s="344"/>
      <c r="G1" s="344"/>
      <c r="H1" s="344"/>
    </row>
    <row r="2" spans="1:8" ht="15" customHeight="1">
      <c r="A2" s="345"/>
      <c r="B2" s="345"/>
      <c r="C2" s="344" t="s">
        <v>3</v>
      </c>
      <c r="D2" s="344"/>
      <c r="E2" s="344"/>
      <c r="F2" s="344" t="s">
        <v>6</v>
      </c>
      <c r="G2" s="344"/>
      <c r="H2" s="344"/>
    </row>
    <row r="3" spans="1:8" ht="29">
      <c r="A3" s="345"/>
      <c r="B3" s="345"/>
      <c r="C3" s="159" t="s">
        <v>8</v>
      </c>
      <c r="D3" s="159" t="s">
        <v>9</v>
      </c>
      <c r="E3" s="159" t="s">
        <v>10</v>
      </c>
      <c r="F3" s="159" t="s">
        <v>8</v>
      </c>
      <c r="G3" s="159" t="s">
        <v>9</v>
      </c>
      <c r="H3" s="159" t="s">
        <v>10</v>
      </c>
    </row>
    <row r="4" spans="1:8">
      <c r="A4" s="346" t="s">
        <v>135</v>
      </c>
      <c r="B4" s="301" t="s">
        <v>214</v>
      </c>
      <c r="C4" s="326">
        <v>48000291.181615494</v>
      </c>
      <c r="D4" s="326">
        <v>5030508.2256781235</v>
      </c>
      <c r="E4" s="327">
        <v>0.11707083163153448</v>
      </c>
      <c r="F4" s="328">
        <v>135458360.62397552</v>
      </c>
      <c r="G4" s="328">
        <v>19913895.383364737</v>
      </c>
      <c r="H4" s="327">
        <v>0.17234832790905105</v>
      </c>
    </row>
    <row r="5" spans="1:8">
      <c r="A5" s="345"/>
      <c r="B5" s="302" t="s">
        <v>215</v>
      </c>
      <c r="C5" s="326">
        <v>8968449.6407684125</v>
      </c>
      <c r="D5" s="326">
        <v>951355.5691803433</v>
      </c>
      <c r="E5" s="330">
        <v>0.11866588575427477</v>
      </c>
      <c r="F5" s="331">
        <v>26425678.833692659</v>
      </c>
      <c r="G5" s="331">
        <v>3907729.5735472143</v>
      </c>
      <c r="H5" s="330">
        <v>0.17353843053832221</v>
      </c>
    </row>
    <row r="6" spans="1:8">
      <c r="A6" s="346"/>
      <c r="B6" s="301" t="s">
        <v>216</v>
      </c>
      <c r="C6" s="326">
        <v>3301450.7435045377</v>
      </c>
      <c r="D6" s="326">
        <v>377767.41091151861</v>
      </c>
      <c r="E6" s="327">
        <v>0.12920941426870472</v>
      </c>
      <c r="F6" s="328">
        <v>9404681.0659840144</v>
      </c>
      <c r="G6" s="328">
        <v>1444928.7017955603</v>
      </c>
      <c r="H6" s="327">
        <v>0.1815293536387397</v>
      </c>
    </row>
    <row r="7" spans="1:8">
      <c r="A7" s="346"/>
      <c r="B7" s="302" t="s">
        <v>217</v>
      </c>
      <c r="C7" s="326">
        <v>2128900.7485372918</v>
      </c>
      <c r="D7" s="326">
        <v>210589.96596158878</v>
      </c>
      <c r="E7" s="330">
        <v>0.10977885745855583</v>
      </c>
      <c r="F7" s="331">
        <v>6169864.1744881859</v>
      </c>
      <c r="G7" s="331">
        <v>861720.22237225343</v>
      </c>
      <c r="H7" s="330">
        <v>0.16233927153176667</v>
      </c>
    </row>
    <row r="8" spans="1:8">
      <c r="A8" s="346"/>
      <c r="B8" s="301" t="s">
        <v>218</v>
      </c>
      <c r="C8" s="326">
        <v>2499664.6805450721</v>
      </c>
      <c r="D8" s="326">
        <v>321828.62362787873</v>
      </c>
      <c r="E8" s="327">
        <v>0.14777449505700577</v>
      </c>
      <c r="F8" s="328">
        <v>7053188.08665305</v>
      </c>
      <c r="G8" s="328">
        <v>1183778.0642688125</v>
      </c>
      <c r="H8" s="327">
        <v>0.20168603995192436</v>
      </c>
    </row>
    <row r="9" spans="1:8">
      <c r="A9" s="346"/>
      <c r="B9" s="302" t="s">
        <v>219</v>
      </c>
      <c r="C9" s="326">
        <v>4919698.5052048583</v>
      </c>
      <c r="D9" s="326">
        <v>494971.48845969979</v>
      </c>
      <c r="E9" s="330">
        <v>0.11186486456373577</v>
      </c>
      <c r="F9" s="331">
        <v>14387776.839869879</v>
      </c>
      <c r="G9" s="331">
        <v>2119125.5828168616</v>
      </c>
      <c r="H9" s="330">
        <v>0.17272685794199391</v>
      </c>
    </row>
    <row r="10" spans="1:8">
      <c r="A10" s="346"/>
      <c r="B10" s="301" t="s">
        <v>220</v>
      </c>
      <c r="C10" s="326">
        <v>2257786.7659394615</v>
      </c>
      <c r="D10" s="326">
        <v>248320.29381018598</v>
      </c>
      <c r="E10" s="327">
        <v>0.12357523614069572</v>
      </c>
      <c r="F10" s="328">
        <v>6382091.7133049164</v>
      </c>
      <c r="G10" s="328">
        <v>1044804.5077178869</v>
      </c>
      <c r="H10" s="327">
        <v>0.19575572148791132</v>
      </c>
    </row>
    <row r="11" spans="1:8">
      <c r="A11" s="346"/>
      <c r="B11" s="302" t="s">
        <v>221</v>
      </c>
      <c r="C11" s="326">
        <v>996060.02912155434</v>
      </c>
      <c r="D11" s="326">
        <v>111328.938619058</v>
      </c>
      <c r="E11" s="330">
        <v>0.12583364574181186</v>
      </c>
      <c r="F11" s="331">
        <v>2666955.3615927063</v>
      </c>
      <c r="G11" s="331">
        <v>391443.02928590402</v>
      </c>
      <c r="H11" s="330">
        <v>0.17202413000727548</v>
      </c>
    </row>
    <row r="12" spans="1:8">
      <c r="A12" s="346"/>
      <c r="B12" s="301" t="s">
        <v>222</v>
      </c>
      <c r="C12" s="326">
        <v>2596213.5968210464</v>
      </c>
      <c r="D12" s="326">
        <v>295362.75596640212</v>
      </c>
      <c r="E12" s="327">
        <v>0.12837110112565597</v>
      </c>
      <c r="F12" s="328">
        <v>7259590.4990889095</v>
      </c>
      <c r="G12" s="328">
        <v>1133716.6171647832</v>
      </c>
      <c r="H12" s="327">
        <v>0.18507018574281925</v>
      </c>
    </row>
    <row r="13" spans="1:8">
      <c r="A13" s="346"/>
      <c r="B13" s="302" t="s">
        <v>223</v>
      </c>
      <c r="C13" s="326">
        <v>3213318.6221772851</v>
      </c>
      <c r="D13" s="326">
        <v>375531.65490734158</v>
      </c>
      <c r="E13" s="330">
        <v>0.13233257437524176</v>
      </c>
      <c r="F13" s="331">
        <v>9068580.4319320153</v>
      </c>
      <c r="G13" s="331">
        <v>1385687.0589668956</v>
      </c>
      <c r="H13" s="330">
        <v>0.18036005339380448</v>
      </c>
    </row>
    <row r="14" spans="1:8">
      <c r="A14" s="346"/>
      <c r="B14" s="301" t="s">
        <v>224</v>
      </c>
      <c r="C14" s="326">
        <v>1719328.5845278997</v>
      </c>
      <c r="D14" s="326">
        <v>160961.03242900898</v>
      </c>
      <c r="E14" s="327">
        <v>0.10328823403196394</v>
      </c>
      <c r="F14" s="328">
        <v>4690233.9417825332</v>
      </c>
      <c r="G14" s="328">
        <v>622503.14054136025</v>
      </c>
      <c r="H14" s="327">
        <v>0.15303449784617457</v>
      </c>
    </row>
    <row r="15" spans="1:8">
      <c r="A15" s="346"/>
      <c r="B15" s="302" t="s">
        <v>225</v>
      </c>
      <c r="C15" s="326">
        <v>1938904.9973115986</v>
      </c>
      <c r="D15" s="326">
        <v>212720.32025360875</v>
      </c>
      <c r="E15" s="330">
        <v>0.12323149607384828</v>
      </c>
      <c r="F15" s="331">
        <v>5217086.6358486405</v>
      </c>
      <c r="G15" s="331">
        <v>819768.12502481323</v>
      </c>
      <c r="H15" s="330">
        <v>0.18642455009956321</v>
      </c>
    </row>
    <row r="16" spans="1:8">
      <c r="A16" s="346"/>
      <c r="B16" s="301" t="s">
        <v>226</v>
      </c>
      <c r="C16" s="326">
        <v>33815275.293850027</v>
      </c>
      <c r="D16" s="326">
        <v>3006897.6686511301</v>
      </c>
      <c r="E16" s="327">
        <v>9.7600000403517448E-2</v>
      </c>
      <c r="F16" s="328">
        <v>95688150.141807973</v>
      </c>
      <c r="G16" s="328">
        <v>12259270.426872969</v>
      </c>
      <c r="H16" s="327">
        <v>0.14694276692628749</v>
      </c>
    </row>
    <row r="17" spans="1:8">
      <c r="A17" s="346"/>
      <c r="B17" s="302" t="s">
        <v>227</v>
      </c>
      <c r="C17" s="326">
        <v>7611030.2249724939</v>
      </c>
      <c r="D17" s="326">
        <v>702043.98414233327</v>
      </c>
      <c r="E17" s="330">
        <v>0.101613168657574</v>
      </c>
      <c r="F17" s="331">
        <v>21892059.722961739</v>
      </c>
      <c r="G17" s="331">
        <v>2910097.9200215973</v>
      </c>
      <c r="H17" s="330">
        <v>0.15330859635229319</v>
      </c>
    </row>
    <row r="18" spans="1:8">
      <c r="A18" s="346"/>
      <c r="B18" s="301" t="s">
        <v>228</v>
      </c>
      <c r="C18" s="326">
        <v>6377244.6380851762</v>
      </c>
      <c r="D18" s="326">
        <v>539852.42328597698</v>
      </c>
      <c r="E18" s="327">
        <v>9.2481780120465554E-2</v>
      </c>
      <c r="F18" s="328">
        <v>18536949.671912942</v>
      </c>
      <c r="G18" s="328">
        <v>2280842.0265112855</v>
      </c>
      <c r="H18" s="327">
        <v>0.14030677430685348</v>
      </c>
    </row>
    <row r="19" spans="1:8">
      <c r="A19" s="346"/>
      <c r="B19" s="302" t="s">
        <v>229</v>
      </c>
      <c r="C19" s="326">
        <v>593655.88405782892</v>
      </c>
      <c r="D19" s="326">
        <v>63819.173588074744</v>
      </c>
      <c r="E19" s="330">
        <v>0.12045064512704783</v>
      </c>
      <c r="F19" s="331">
        <v>1634585.2311847496</v>
      </c>
      <c r="G19" s="331">
        <v>221898.29195729014</v>
      </c>
      <c r="H19" s="330">
        <v>0.15707534754914435</v>
      </c>
    </row>
    <row r="20" spans="1:8">
      <c r="A20" s="346"/>
      <c r="B20" s="301" t="s">
        <v>230</v>
      </c>
      <c r="C20" s="326">
        <v>2362978.3947168463</v>
      </c>
      <c r="D20" s="326">
        <v>179105.71533492347</v>
      </c>
      <c r="E20" s="327">
        <v>8.2012892521561173E-2</v>
      </c>
      <c r="F20" s="328">
        <v>6667675.8250223482</v>
      </c>
      <c r="G20" s="328">
        <v>773167.11918797158</v>
      </c>
      <c r="H20" s="327">
        <v>0.13116735554613598</v>
      </c>
    </row>
    <row r="21" spans="1:8">
      <c r="A21" s="346"/>
      <c r="B21" s="302" t="s">
        <v>231</v>
      </c>
      <c r="C21" s="326">
        <v>1127537.727970266</v>
      </c>
      <c r="D21" s="326">
        <v>106073.97933251015</v>
      </c>
      <c r="E21" s="330">
        <v>0.10384507475079022</v>
      </c>
      <c r="F21" s="331">
        <v>2979349.7459217999</v>
      </c>
      <c r="G21" s="331">
        <v>372559.49294813769</v>
      </c>
      <c r="H21" s="330">
        <v>0.14291886066519746</v>
      </c>
    </row>
    <row r="22" spans="1:8">
      <c r="A22" s="346"/>
      <c r="B22" s="301" t="s">
        <v>232</v>
      </c>
      <c r="C22" s="326">
        <v>933392.12188691145</v>
      </c>
      <c r="D22" s="326">
        <v>75264.92010044551</v>
      </c>
      <c r="E22" s="327">
        <v>8.7708348999725835E-2</v>
      </c>
      <c r="F22" s="328">
        <v>2509643.8710927987</v>
      </c>
      <c r="G22" s="328">
        <v>290233.78582738992</v>
      </c>
      <c r="H22" s="327">
        <v>0.13077068891154572</v>
      </c>
    </row>
    <row r="23" spans="1:8">
      <c r="A23" s="346"/>
      <c r="B23" s="302" t="s">
        <v>233</v>
      </c>
      <c r="C23" s="326">
        <v>23328995.973044947</v>
      </c>
      <c r="D23" s="326">
        <v>2251585.6113974787</v>
      </c>
      <c r="E23" s="330">
        <v>0.10682458484057757</v>
      </c>
      <c r="F23" s="331">
        <v>64531447.575521745</v>
      </c>
      <c r="G23" s="331">
        <v>8606276.0249923617</v>
      </c>
      <c r="H23" s="330">
        <v>0.15388913053608497</v>
      </c>
    </row>
    <row r="24" spans="1:8">
      <c r="A24" s="346"/>
      <c r="B24" s="301" t="s">
        <v>234</v>
      </c>
      <c r="C24" s="326">
        <v>1079730.105033997</v>
      </c>
      <c r="D24" s="326">
        <v>128183.86146442068</v>
      </c>
      <c r="E24" s="327">
        <v>0.13471112132560059</v>
      </c>
      <c r="F24" s="328">
        <v>3014162.4581238613</v>
      </c>
      <c r="G24" s="328">
        <v>455927.92185512697</v>
      </c>
      <c r="H24" s="327">
        <v>0.17821975092249057</v>
      </c>
    </row>
    <row r="25" spans="1:8">
      <c r="A25" s="346"/>
      <c r="B25" s="302" t="s">
        <v>235</v>
      </c>
      <c r="C25" s="326">
        <v>2250725.8530097692</v>
      </c>
      <c r="D25" s="326">
        <v>210223.71365607437</v>
      </c>
      <c r="E25" s="330">
        <v>0.1030254806410839</v>
      </c>
      <c r="F25" s="331">
        <v>6197674.4951825188</v>
      </c>
      <c r="G25" s="331">
        <v>804344.2366644498</v>
      </c>
      <c r="H25" s="330">
        <v>0.14913684089604784</v>
      </c>
    </row>
    <row r="26" spans="1:8">
      <c r="A26" s="346"/>
      <c r="B26" s="301" t="s">
        <v>236</v>
      </c>
      <c r="C26" s="326">
        <v>4475090.4080764772</v>
      </c>
      <c r="D26" s="326">
        <v>475212.83314435044</v>
      </c>
      <c r="E26" s="327">
        <v>0.11880684452008865</v>
      </c>
      <c r="F26" s="328">
        <v>12954978.608507566</v>
      </c>
      <c r="G26" s="328">
        <v>1820717.8981632087</v>
      </c>
      <c r="H26" s="327">
        <v>0.16352391465664703</v>
      </c>
    </row>
    <row r="27" spans="1:8">
      <c r="A27" s="346"/>
      <c r="B27" s="302" t="s">
        <v>237</v>
      </c>
      <c r="C27" s="326">
        <v>1477125.9500857545</v>
      </c>
      <c r="D27" s="326">
        <v>157854.35737091396</v>
      </c>
      <c r="E27" s="330">
        <v>0.119652661546419</v>
      </c>
      <c r="F27" s="331">
        <v>4114514.6495758868</v>
      </c>
      <c r="G27" s="331">
        <v>577978.62557228608</v>
      </c>
      <c r="H27" s="330">
        <v>0.16343071911309834</v>
      </c>
    </row>
    <row r="28" spans="1:8">
      <c r="A28" s="346"/>
      <c r="B28" s="301" t="s">
        <v>238</v>
      </c>
      <c r="C28" s="326">
        <v>2738745.4166946635</v>
      </c>
      <c r="D28" s="326">
        <v>275468.88330204459</v>
      </c>
      <c r="E28" s="327">
        <v>0.11183027141603427</v>
      </c>
      <c r="F28" s="328">
        <v>7603817.3401762582</v>
      </c>
      <c r="G28" s="328">
        <v>957445.60855377465</v>
      </c>
      <c r="H28" s="327">
        <v>0.14405538047148125</v>
      </c>
    </row>
    <row r="29" spans="1:8">
      <c r="A29" s="346"/>
      <c r="B29" s="302" t="s">
        <v>239</v>
      </c>
      <c r="C29" s="326">
        <v>809018.28745006002</v>
      </c>
      <c r="D29" s="326">
        <v>89639.044576915214</v>
      </c>
      <c r="E29" s="330">
        <v>0.12460610375537642</v>
      </c>
      <c r="F29" s="331">
        <v>2139043.5700789834</v>
      </c>
      <c r="G29" s="331">
        <v>321397.23236581031</v>
      </c>
      <c r="H29" s="330">
        <v>0.17682055397540553</v>
      </c>
    </row>
    <row r="30" spans="1:8">
      <c r="A30" s="346"/>
      <c r="B30" s="301" t="s">
        <v>240</v>
      </c>
      <c r="C30" s="326">
        <v>41013433.81391342</v>
      </c>
      <c r="D30" s="326">
        <v>3935126.1383122802</v>
      </c>
      <c r="E30" s="327">
        <v>0.10613014414629648</v>
      </c>
      <c r="F30" s="328">
        <v>120891991.81362474</v>
      </c>
      <c r="G30" s="328">
        <v>16480398.461744443</v>
      </c>
      <c r="H30" s="327">
        <v>0.15784069500982914</v>
      </c>
    </row>
    <row r="31" spans="1:8">
      <c r="A31" s="346"/>
      <c r="B31" s="302" t="s">
        <v>241</v>
      </c>
      <c r="C31" s="326">
        <v>9813420.4067370798</v>
      </c>
      <c r="D31" s="326">
        <v>846363.7943183016</v>
      </c>
      <c r="E31" s="330">
        <v>9.4385909546522095E-2</v>
      </c>
      <c r="F31" s="331">
        <v>30302371.406279765</v>
      </c>
      <c r="G31" s="331">
        <v>3719308.4156422727</v>
      </c>
      <c r="H31" s="330">
        <v>0.13991271122339086</v>
      </c>
    </row>
    <row r="32" spans="1:8">
      <c r="A32" s="346"/>
      <c r="B32" s="301" t="s">
        <v>242</v>
      </c>
      <c r="C32" s="326">
        <v>3316018.710395264</v>
      </c>
      <c r="D32" s="326">
        <v>377365.17136936542</v>
      </c>
      <c r="E32" s="327">
        <v>0.12841431164234965</v>
      </c>
      <c r="F32" s="328">
        <v>9953998.6180065442</v>
      </c>
      <c r="G32" s="328">
        <v>1615049.798981606</v>
      </c>
      <c r="H32" s="327">
        <v>0.19367546606077521</v>
      </c>
    </row>
    <row r="33" spans="1:8">
      <c r="A33" s="346"/>
      <c r="B33" s="302" t="s">
        <v>243</v>
      </c>
      <c r="C33" s="326">
        <v>1242470.0278926208</v>
      </c>
      <c r="D33" s="326">
        <v>120971.79144029529</v>
      </c>
      <c r="E33" s="330">
        <v>0.10786623421091555</v>
      </c>
      <c r="F33" s="331">
        <v>3550224.9011218441</v>
      </c>
      <c r="G33" s="331">
        <v>446740.26406621467</v>
      </c>
      <c r="H33" s="330">
        <v>0.14394795409396671</v>
      </c>
    </row>
    <row r="34" spans="1:8">
      <c r="A34" s="346"/>
      <c r="B34" s="301" t="s">
        <v>244</v>
      </c>
      <c r="C34" s="326">
        <v>1391341.5853903766</v>
      </c>
      <c r="D34" s="326">
        <v>151989.5634911973</v>
      </c>
      <c r="E34" s="327">
        <v>0.12263631382009524</v>
      </c>
      <c r="F34" s="328">
        <v>3880552.6949588037</v>
      </c>
      <c r="G34" s="328">
        <v>578005.77840394899</v>
      </c>
      <c r="H34" s="327">
        <v>0.17501818838864885</v>
      </c>
    </row>
    <row r="35" spans="1:8">
      <c r="A35" s="346"/>
      <c r="B35" s="302" t="s">
        <v>245</v>
      </c>
      <c r="C35" s="326">
        <v>869956.1190402233</v>
      </c>
      <c r="D35" s="326">
        <v>75853.063517231378</v>
      </c>
      <c r="E35" s="330">
        <v>9.5520427719894579E-2</v>
      </c>
      <c r="F35" s="331">
        <v>2344647.9662475004</v>
      </c>
      <c r="G35" s="331">
        <v>269826.63066837238</v>
      </c>
      <c r="H35" s="330">
        <v>0.13004812802016896</v>
      </c>
    </row>
    <row r="36" spans="1:8">
      <c r="A36" s="346"/>
      <c r="B36" s="301" t="s">
        <v>246</v>
      </c>
      <c r="C36" s="326">
        <v>2377768.500695901</v>
      </c>
      <c r="D36" s="326">
        <v>235755.81174284639</v>
      </c>
      <c r="E36" s="327">
        <v>0.11006275217635432</v>
      </c>
      <c r="F36" s="328">
        <v>6889978.8095830837</v>
      </c>
      <c r="G36" s="328">
        <v>920788.95216053072</v>
      </c>
      <c r="H36" s="327">
        <v>0.15425693840438839</v>
      </c>
    </row>
    <row r="37" spans="1:8">
      <c r="A37" s="346"/>
      <c r="B37" s="302" t="s">
        <v>247</v>
      </c>
      <c r="C37" s="326">
        <v>4258892.1147414884</v>
      </c>
      <c r="D37" s="326">
        <v>408567.95613253862</v>
      </c>
      <c r="E37" s="330">
        <v>0.10611261267938193</v>
      </c>
      <c r="F37" s="331">
        <v>12614191.795166669</v>
      </c>
      <c r="G37" s="331">
        <v>1832327.1544046365</v>
      </c>
      <c r="H37" s="330">
        <v>0.16994529382954046</v>
      </c>
    </row>
    <row r="38" spans="1:8">
      <c r="A38" s="346"/>
      <c r="B38" s="301" t="s">
        <v>248</v>
      </c>
      <c r="C38" s="326">
        <v>3206092.1033775681</v>
      </c>
      <c r="D38" s="326">
        <v>323620.08868819708</v>
      </c>
      <c r="E38" s="327">
        <v>0.11227171921843339</v>
      </c>
      <c r="F38" s="328">
        <v>9543405.331892712</v>
      </c>
      <c r="G38" s="328">
        <v>1328139.4898214256</v>
      </c>
      <c r="H38" s="327">
        <v>0.16166725646538133</v>
      </c>
    </row>
    <row r="39" spans="1:8">
      <c r="A39" s="346"/>
      <c r="B39" s="302" t="s">
        <v>249</v>
      </c>
      <c r="C39" s="326">
        <v>2243020.424677148</v>
      </c>
      <c r="D39" s="326">
        <v>238020.86009547673</v>
      </c>
      <c r="E39" s="330">
        <v>0.11871367171350886</v>
      </c>
      <c r="F39" s="331">
        <v>6222376.0361765455</v>
      </c>
      <c r="G39" s="331">
        <v>847540.86998963822</v>
      </c>
      <c r="H39" s="330">
        <v>0.15768685806804245</v>
      </c>
    </row>
    <row r="40" spans="1:8">
      <c r="A40" s="346"/>
      <c r="B40" s="301" t="s">
        <v>250</v>
      </c>
      <c r="C40" s="326">
        <v>64428381.578962483</v>
      </c>
      <c r="D40" s="326">
        <v>4824013.4545277357</v>
      </c>
      <c r="E40" s="327">
        <v>8.0933891362739513E-2</v>
      </c>
      <c r="F40" s="328">
        <v>203748643.65980574</v>
      </c>
      <c r="G40" s="328">
        <v>23951090.927144855</v>
      </c>
      <c r="H40" s="327">
        <v>0.13321144010651514</v>
      </c>
    </row>
    <row r="41" spans="1:8">
      <c r="A41" s="346"/>
      <c r="B41" s="302" t="s">
        <v>251</v>
      </c>
      <c r="C41" s="326">
        <v>1436014.5439095497</v>
      </c>
      <c r="D41" s="326">
        <v>123713.18346119835</v>
      </c>
      <c r="E41" s="330">
        <v>9.4271931120250771E-2</v>
      </c>
      <c r="F41" s="331">
        <v>4437222.5097248135</v>
      </c>
      <c r="G41" s="331">
        <v>603174.27070656093</v>
      </c>
      <c r="H41" s="330">
        <v>0.15732046993258747</v>
      </c>
    </row>
    <row r="42" spans="1:8">
      <c r="A42" s="346"/>
      <c r="B42" s="301" t="s">
        <v>252</v>
      </c>
      <c r="C42" s="326">
        <v>8040266.372618027</v>
      </c>
      <c r="D42" s="326">
        <v>677371.9173453832</v>
      </c>
      <c r="E42" s="327">
        <v>9.1998047976948827E-2</v>
      </c>
      <c r="F42" s="328">
        <v>25913171.603525195</v>
      </c>
      <c r="G42" s="328">
        <v>3175062.586179696</v>
      </c>
      <c r="H42" s="327">
        <v>0.13963617571529968</v>
      </c>
    </row>
    <row r="43" spans="1:8">
      <c r="A43" s="346"/>
      <c r="B43" s="302" t="s">
        <v>253</v>
      </c>
      <c r="C43" s="326">
        <v>3083318.9439200335</v>
      </c>
      <c r="D43" s="326">
        <v>208302.59966574376</v>
      </c>
      <c r="E43" s="330">
        <v>7.2452666254240877E-2</v>
      </c>
      <c r="F43" s="331">
        <v>8851913.7913628146</v>
      </c>
      <c r="G43" s="331">
        <v>947931.06011723354</v>
      </c>
      <c r="H43" s="330">
        <v>0.11993081113018196</v>
      </c>
    </row>
    <row r="44" spans="1:8">
      <c r="A44" s="346"/>
      <c r="B44" s="301" t="s">
        <v>254</v>
      </c>
      <c r="C44" s="326">
        <v>4982701.8277359717</v>
      </c>
      <c r="D44" s="326">
        <v>384237.29740672931</v>
      </c>
      <c r="E44" s="327">
        <v>8.3557738647865268E-2</v>
      </c>
      <c r="F44" s="328">
        <v>14603419.026967959</v>
      </c>
      <c r="G44" s="328">
        <v>1662869.7950875331</v>
      </c>
      <c r="H44" s="327">
        <v>0.12850071239564356</v>
      </c>
    </row>
    <row r="45" spans="1:8">
      <c r="A45" s="346"/>
      <c r="B45" s="302" t="s">
        <v>255</v>
      </c>
      <c r="C45" s="326">
        <v>4101051.9049308239</v>
      </c>
      <c r="D45" s="326">
        <v>321499.28741162224</v>
      </c>
      <c r="E45" s="330">
        <v>8.5062789156946803E-2</v>
      </c>
      <c r="F45" s="331">
        <v>13142866.363639515</v>
      </c>
      <c r="G45" s="331">
        <v>1690378.9338905849</v>
      </c>
      <c r="H45" s="330">
        <v>0.14759928306052222</v>
      </c>
    </row>
    <row r="46" spans="1:8">
      <c r="A46" s="346"/>
      <c r="B46" s="301" t="s">
        <v>256</v>
      </c>
      <c r="C46" s="326">
        <v>5581692.9143936923</v>
      </c>
      <c r="D46" s="326">
        <v>437142.72323476337</v>
      </c>
      <c r="E46" s="327">
        <v>8.4972000853642538E-2</v>
      </c>
      <c r="F46" s="328">
        <v>17440833.348659731</v>
      </c>
      <c r="G46" s="328">
        <v>2205356.19819149</v>
      </c>
      <c r="H46" s="327">
        <v>0.14475137052886536</v>
      </c>
    </row>
    <row r="47" spans="1:8">
      <c r="A47" s="346"/>
      <c r="B47" s="302" t="s">
        <v>257</v>
      </c>
      <c r="C47" s="326">
        <v>18825602.567583308</v>
      </c>
      <c r="D47" s="326">
        <v>1302648.1836010255</v>
      </c>
      <c r="E47" s="330">
        <v>7.4339529456960471E-2</v>
      </c>
      <c r="F47" s="331">
        <v>63158958.612405688</v>
      </c>
      <c r="G47" s="331">
        <v>7114577.1286878064</v>
      </c>
      <c r="H47" s="330">
        <v>0.12694541255227781</v>
      </c>
    </row>
    <row r="48" spans="1:8">
      <c r="A48" s="346"/>
      <c r="B48" s="301" t="s">
        <v>258</v>
      </c>
      <c r="C48" s="326">
        <v>7599251.8053193567</v>
      </c>
      <c r="D48" s="326">
        <v>594018.73667880334</v>
      </c>
      <c r="E48" s="327">
        <v>8.4796427307746891E-2</v>
      </c>
      <c r="F48" s="328">
        <v>23619070.110735584</v>
      </c>
      <c r="G48" s="328">
        <v>2836460.9600254484</v>
      </c>
      <c r="H48" s="327">
        <v>0.13648242814249947</v>
      </c>
    </row>
    <row r="49" spans="1:8">
      <c r="A49" s="346"/>
      <c r="B49" s="302" t="s">
        <v>259</v>
      </c>
      <c r="C49" s="326">
        <v>2688278.7955336152</v>
      </c>
      <c r="D49" s="326">
        <v>246169.61923810607</v>
      </c>
      <c r="E49" s="330">
        <v>0.10080205325280599</v>
      </c>
      <c r="F49" s="331">
        <v>7687978.9699706044</v>
      </c>
      <c r="G49" s="331">
        <v>1039337.2695837151</v>
      </c>
      <c r="H49" s="330">
        <v>0.15632324863035338</v>
      </c>
    </row>
    <row r="50" spans="1:8">
      <c r="A50" s="346"/>
      <c r="B50" s="301" t="s">
        <v>260</v>
      </c>
      <c r="C50" s="326">
        <v>1116998.8117223377</v>
      </c>
      <c r="D50" s="326">
        <v>70944.40953192208</v>
      </c>
      <c r="E50" s="327">
        <v>6.7820955949677186E-2</v>
      </c>
      <c r="F50" s="328">
        <v>3641600.5174198579</v>
      </c>
      <c r="G50" s="328">
        <v>357385.35754951369</v>
      </c>
      <c r="H50" s="327">
        <v>0.10881910598196701</v>
      </c>
    </row>
    <row r="51" spans="1:8">
      <c r="A51" s="346"/>
      <c r="B51" s="302" t="s">
        <v>261</v>
      </c>
      <c r="C51" s="326">
        <v>1396417.3379760364</v>
      </c>
      <c r="D51" s="326">
        <v>105454.88706852752</v>
      </c>
      <c r="E51" s="330">
        <v>8.1687028925121571E-2</v>
      </c>
      <c r="F51" s="331">
        <v>4055178.53554291</v>
      </c>
      <c r="G51" s="331">
        <v>486117.06866101176</v>
      </c>
      <c r="H51" s="330">
        <v>0.13620305314766876</v>
      </c>
    </row>
    <row r="52" spans="1:8">
      <c r="A52" s="346"/>
      <c r="B52" s="301" t="s">
        <v>262</v>
      </c>
      <c r="C52" s="326">
        <v>46635663.310202569</v>
      </c>
      <c r="D52" s="326">
        <v>4418078.8727530167</v>
      </c>
      <c r="E52" s="327">
        <v>0.10465020516033867</v>
      </c>
      <c r="F52" s="328">
        <v>131850062.47709395</v>
      </c>
      <c r="G52" s="328">
        <v>16274071.766379207</v>
      </c>
      <c r="H52" s="327">
        <v>0.14080841242462724</v>
      </c>
    </row>
    <row r="53" spans="1:8">
      <c r="A53" s="346"/>
      <c r="B53" s="302" t="s">
        <v>263</v>
      </c>
      <c r="C53" s="326">
        <v>5565371.9746973626</v>
      </c>
      <c r="D53" s="326">
        <v>610843.28496867698</v>
      </c>
      <c r="E53" s="330">
        <v>0.12328988753966168</v>
      </c>
      <c r="F53" s="331">
        <v>16272751.252042256</v>
      </c>
      <c r="G53" s="331">
        <v>2216430.6064538416</v>
      </c>
      <c r="H53" s="330">
        <v>0.15768213192756597</v>
      </c>
    </row>
    <row r="54" spans="1:8">
      <c r="A54" s="346"/>
      <c r="B54" s="301" t="s">
        <v>264</v>
      </c>
      <c r="C54" s="326">
        <v>3457147.1859522033</v>
      </c>
      <c r="D54" s="326">
        <v>337695.8781429017</v>
      </c>
      <c r="E54" s="327">
        <v>0.10825489639716657</v>
      </c>
      <c r="F54" s="328">
        <v>9724903.1905631628</v>
      </c>
      <c r="G54" s="328">
        <v>1284336.3082240764</v>
      </c>
      <c r="H54" s="327">
        <v>0.15216232820942419</v>
      </c>
    </row>
    <row r="55" spans="1:8">
      <c r="A55" s="346"/>
      <c r="B55" s="302" t="s">
        <v>265</v>
      </c>
      <c r="C55" s="326">
        <v>2136514.9327803007</v>
      </c>
      <c r="D55" s="326">
        <v>213527.21008818503</v>
      </c>
      <c r="E55" s="330">
        <v>0.11103929971495315</v>
      </c>
      <c r="F55" s="331">
        <v>6146327.7076342963</v>
      </c>
      <c r="G55" s="331">
        <v>764819.9146352699</v>
      </c>
      <c r="H55" s="330">
        <v>0.1421200050346946</v>
      </c>
    </row>
    <row r="56" spans="1:8">
      <c r="A56" s="346"/>
      <c r="B56" s="301" t="s">
        <v>266</v>
      </c>
      <c r="C56" s="326">
        <v>7938497.2388553247</v>
      </c>
      <c r="D56" s="326">
        <v>589934.53929464798</v>
      </c>
      <c r="E56" s="327">
        <v>8.0278901250977475E-2</v>
      </c>
      <c r="F56" s="328">
        <v>21834625.822536979</v>
      </c>
      <c r="G56" s="328">
        <v>2096329.1636754088</v>
      </c>
      <c r="H56" s="327">
        <v>0.10620618384181875</v>
      </c>
    </row>
    <row r="57" spans="1:8">
      <c r="A57" s="346"/>
      <c r="B57" s="302" t="s">
        <v>267</v>
      </c>
      <c r="C57" s="326">
        <v>1253392.8828994962</v>
      </c>
      <c r="D57" s="326">
        <v>119380.28138350276</v>
      </c>
      <c r="E57" s="330">
        <v>0.10527244690571376</v>
      </c>
      <c r="F57" s="331">
        <v>3344569.8335517254</v>
      </c>
      <c r="G57" s="331">
        <v>406510.7197234896</v>
      </c>
      <c r="H57" s="330">
        <v>0.13836029296014191</v>
      </c>
    </row>
    <row r="58" spans="1:8">
      <c r="A58" s="346"/>
      <c r="B58" s="301" t="s">
        <v>268</v>
      </c>
      <c r="C58" s="326">
        <v>4750509.477791978</v>
      </c>
      <c r="D58" s="326">
        <v>470907.23119641189</v>
      </c>
      <c r="E58" s="327">
        <v>0.1100352799307505</v>
      </c>
      <c r="F58" s="328">
        <v>13435195.746276854</v>
      </c>
      <c r="G58" s="328">
        <v>1682340.9914961755</v>
      </c>
      <c r="H58" s="327">
        <v>0.14314317896354961</v>
      </c>
    </row>
    <row r="59" spans="1:8">
      <c r="A59" s="346"/>
      <c r="B59" s="302" t="s">
        <v>269</v>
      </c>
      <c r="C59" s="326">
        <v>5653275.6346757272</v>
      </c>
      <c r="D59" s="326">
        <v>546596.44954931643</v>
      </c>
      <c r="E59" s="330">
        <v>0.10703559588025814</v>
      </c>
      <c r="F59" s="331">
        <v>16550488.938259454</v>
      </c>
      <c r="G59" s="331">
        <v>2339948.1996580325</v>
      </c>
      <c r="H59" s="330">
        <v>0.16466285433472719</v>
      </c>
    </row>
    <row r="60" spans="1:8">
      <c r="A60" s="346"/>
      <c r="B60" s="301" t="s">
        <v>270</v>
      </c>
      <c r="C60" s="326">
        <v>5068828.7798155369</v>
      </c>
      <c r="D60" s="326">
        <v>443736.11872212123</v>
      </c>
      <c r="E60" s="327">
        <v>9.5941022426395628E-2</v>
      </c>
      <c r="F60" s="328">
        <v>14259552.436831202</v>
      </c>
      <c r="G60" s="328">
        <v>1569143.5438800212</v>
      </c>
      <c r="H60" s="327">
        <v>0.12364798936869509</v>
      </c>
    </row>
    <row r="61" spans="1:8">
      <c r="A61" s="346"/>
      <c r="B61" s="302" t="s">
        <v>271</v>
      </c>
      <c r="C61" s="326">
        <v>37654502.856045716</v>
      </c>
      <c r="D61" s="326">
        <v>2878819.6041279212</v>
      </c>
      <c r="E61" s="330">
        <v>8.2782546162314757E-2</v>
      </c>
      <c r="F61" s="331">
        <v>113253280.01836111</v>
      </c>
      <c r="G61" s="331">
        <v>13463218.282078683</v>
      </c>
      <c r="H61" s="330">
        <v>0.13491542191504252</v>
      </c>
    </row>
    <row r="62" spans="1:8">
      <c r="A62" s="346"/>
      <c r="B62" s="301" t="s">
        <v>272</v>
      </c>
      <c r="C62" s="326">
        <v>16410678.025120802</v>
      </c>
      <c r="D62" s="326">
        <v>1488571.406596154</v>
      </c>
      <c r="E62" s="327">
        <v>9.9756116522328492E-2</v>
      </c>
      <c r="F62" s="328">
        <v>48879435.465847403</v>
      </c>
      <c r="G62" s="328">
        <v>6239813.4911643118</v>
      </c>
      <c r="H62" s="327">
        <v>0.14633838674435592</v>
      </c>
    </row>
    <row r="63" spans="1:8">
      <c r="A63" s="346"/>
      <c r="B63" s="302" t="s">
        <v>273</v>
      </c>
      <c r="C63" s="326">
        <v>3111431.4439388141</v>
      </c>
      <c r="D63" s="326">
        <v>208746.64554811129</v>
      </c>
      <c r="E63" s="330">
        <v>7.1915023520240276E-2</v>
      </c>
      <c r="F63" s="331">
        <v>9222666.5880709495</v>
      </c>
      <c r="G63" s="331">
        <v>1058121.9454329144</v>
      </c>
      <c r="H63" s="330">
        <v>0.12959962762736835</v>
      </c>
    </row>
    <row r="64" spans="1:8">
      <c r="A64" s="346"/>
      <c r="B64" s="301" t="s">
        <v>274</v>
      </c>
      <c r="C64" s="326">
        <v>3595436.7869570819</v>
      </c>
      <c r="D64" s="326">
        <v>236455.86808516691</v>
      </c>
      <c r="E64" s="327">
        <v>7.0395120959656596E-2</v>
      </c>
      <c r="F64" s="328">
        <v>11094155.616244802</v>
      </c>
      <c r="G64" s="328">
        <v>1383945.8273879997</v>
      </c>
      <c r="H64" s="327">
        <v>0.14252481228327135</v>
      </c>
    </row>
    <row r="65" spans="1:8">
      <c r="A65" s="346"/>
      <c r="B65" s="302" t="s">
        <v>275</v>
      </c>
      <c r="C65" s="326">
        <v>6342693.2644683765</v>
      </c>
      <c r="D65" s="326">
        <v>355136.82322909404</v>
      </c>
      <c r="E65" s="330">
        <v>5.9312480260409722E-2</v>
      </c>
      <c r="F65" s="331">
        <v>19527516.075773817</v>
      </c>
      <c r="G65" s="331">
        <v>1904271.6256199554</v>
      </c>
      <c r="H65" s="330">
        <v>0.10805454302163583</v>
      </c>
    </row>
    <row r="66" spans="1:8">
      <c r="A66" s="346"/>
      <c r="B66" s="301" t="s">
        <v>276</v>
      </c>
      <c r="C66" s="326">
        <v>41701986.084820636</v>
      </c>
      <c r="D66" s="326">
        <v>3533536.8016036898</v>
      </c>
      <c r="E66" s="327">
        <v>9.2577426328855905E-2</v>
      </c>
      <c r="F66" s="328">
        <v>121127080.725738</v>
      </c>
      <c r="G66" s="328">
        <v>14132334.374372855</v>
      </c>
      <c r="H66" s="327">
        <v>0.13208437662876463</v>
      </c>
    </row>
    <row r="67" spans="1:8">
      <c r="A67" s="346"/>
      <c r="B67" s="302" t="s">
        <v>277</v>
      </c>
      <c r="C67" s="326">
        <v>848322.33467126184</v>
      </c>
      <c r="D67" s="326">
        <v>105048.33543655486</v>
      </c>
      <c r="E67" s="330">
        <v>0.1413319119795865</v>
      </c>
      <c r="F67" s="331">
        <v>2472013.0927305343</v>
      </c>
      <c r="G67" s="331">
        <v>371606.82770554582</v>
      </c>
      <c r="H67" s="330">
        <v>0.17692140510784699</v>
      </c>
    </row>
    <row r="68" spans="1:8">
      <c r="A68" s="346"/>
      <c r="B68" s="301" t="s">
        <v>278</v>
      </c>
      <c r="C68" s="326">
        <v>5627197.3232750753</v>
      </c>
      <c r="D68" s="326">
        <v>504861.14333573356</v>
      </c>
      <c r="E68" s="327">
        <v>9.8560720265281787E-2</v>
      </c>
      <c r="F68" s="328">
        <v>16858263.962323677</v>
      </c>
      <c r="G68" s="328">
        <v>2015824.7126994096</v>
      </c>
      <c r="H68" s="327">
        <v>0.13581492090327671</v>
      </c>
    </row>
    <row r="69" spans="1:8">
      <c r="A69" s="346"/>
      <c r="B69" s="302" t="s">
        <v>279</v>
      </c>
      <c r="C69" s="326">
        <v>2182692.8309040745</v>
      </c>
      <c r="D69" s="326">
        <v>232307.50742698321</v>
      </c>
      <c r="E69" s="330">
        <v>0.11910851903501407</v>
      </c>
      <c r="F69" s="331">
        <v>6112958.2178073581</v>
      </c>
      <c r="G69" s="331">
        <v>733292.86190632451</v>
      </c>
      <c r="H69" s="330">
        <v>0.13630826703783067</v>
      </c>
    </row>
    <row r="70" spans="1:8">
      <c r="A70" s="346"/>
      <c r="B70" s="301" t="s">
        <v>280</v>
      </c>
      <c r="C70" s="326">
        <v>5900662.9815549394</v>
      </c>
      <c r="D70" s="326">
        <v>601977.76609618962</v>
      </c>
      <c r="E70" s="327">
        <v>0.11360889383274518</v>
      </c>
      <c r="F70" s="328">
        <v>16550390.711583434</v>
      </c>
      <c r="G70" s="328">
        <v>2103579.6381674446</v>
      </c>
      <c r="H70" s="327">
        <v>0.14560857946279263</v>
      </c>
    </row>
    <row r="71" spans="1:8">
      <c r="A71" s="346"/>
      <c r="B71" s="302" t="s">
        <v>281</v>
      </c>
      <c r="C71" s="326">
        <v>3940598.617550795</v>
      </c>
      <c r="D71" s="326">
        <v>240222.3411672134</v>
      </c>
      <c r="E71" s="330">
        <v>6.4918355114411588E-2</v>
      </c>
      <c r="F71" s="331">
        <v>11651023.801576408</v>
      </c>
      <c r="G71" s="331">
        <v>1144371.2494486496</v>
      </c>
      <c r="H71" s="330">
        <v>0.10891872970681769</v>
      </c>
    </row>
    <row r="72" spans="1:8">
      <c r="A72" s="346"/>
      <c r="B72" s="301" t="s">
        <v>282</v>
      </c>
      <c r="C72" s="326">
        <v>3085279.1142873052</v>
      </c>
      <c r="D72" s="326">
        <v>339497.84386910731</v>
      </c>
      <c r="E72" s="327">
        <v>0.12364344076737033</v>
      </c>
      <c r="F72" s="328">
        <v>8510378.5398597047</v>
      </c>
      <c r="G72" s="328">
        <v>1167741.3991210992</v>
      </c>
      <c r="H72" s="327">
        <v>0.15903569476996307</v>
      </c>
    </row>
    <row r="73" spans="1:8">
      <c r="A73" s="346"/>
      <c r="B73" s="302" t="s">
        <v>283</v>
      </c>
      <c r="C73" s="326">
        <v>4535318.8488568934</v>
      </c>
      <c r="D73" s="326">
        <v>291715.98660612013</v>
      </c>
      <c r="E73" s="330">
        <v>6.8742527535056913E-2</v>
      </c>
      <c r="F73" s="331">
        <v>13966673.049960062</v>
      </c>
      <c r="G73" s="331">
        <v>1441596.8428076673</v>
      </c>
      <c r="H73" s="330">
        <v>0.1150968520242974</v>
      </c>
    </row>
    <row r="74" spans="1:8">
      <c r="A74" s="346"/>
      <c r="B74" s="301" t="s">
        <v>284</v>
      </c>
      <c r="C74" s="326">
        <v>889143.13575633161</v>
      </c>
      <c r="D74" s="326">
        <v>63159.254852201208</v>
      </c>
      <c r="E74" s="327">
        <v>7.6465481121818557E-2</v>
      </c>
      <c r="F74" s="328">
        <v>2508518.6856170343</v>
      </c>
      <c r="G74" s="328">
        <v>280403.9499307652</v>
      </c>
      <c r="H74" s="327">
        <v>0.12584807480499857</v>
      </c>
    </row>
    <row r="75" spans="1:8">
      <c r="A75" s="346"/>
      <c r="B75" s="302" t="s">
        <v>285</v>
      </c>
      <c r="C75" s="326">
        <v>3549328.8068991434</v>
      </c>
      <c r="D75" s="326">
        <v>332950.77661925042</v>
      </c>
      <c r="E75" s="330">
        <v>0.10351730222155406</v>
      </c>
      <c r="F75" s="331">
        <v>9676684.3916598447</v>
      </c>
      <c r="G75" s="331">
        <v>1202033.660666164</v>
      </c>
      <c r="H75" s="330">
        <v>0.14183872572707448</v>
      </c>
    </row>
    <row r="76" spans="1:8">
      <c r="A76" s="346" t="s">
        <v>127</v>
      </c>
      <c r="B76" s="301" t="s">
        <v>214</v>
      </c>
      <c r="C76" s="326">
        <v>611845697.01501036</v>
      </c>
      <c r="D76" s="326">
        <v>60691806.611928105</v>
      </c>
      <c r="E76" s="327">
        <v>0.11011771425135294</v>
      </c>
      <c r="F76" s="328">
        <v>1681696338.6491075</v>
      </c>
      <c r="G76" s="328">
        <v>210789648.29767823</v>
      </c>
      <c r="H76" s="327">
        <v>0.14330592802410624</v>
      </c>
    </row>
    <row r="77" spans="1:8">
      <c r="A77" s="345"/>
      <c r="B77" s="302" t="s">
        <v>215</v>
      </c>
      <c r="C77" s="326">
        <v>116332278.8929195</v>
      </c>
      <c r="D77" s="326">
        <v>10793428.21555829</v>
      </c>
      <c r="E77" s="330">
        <v>0.1022697153350141</v>
      </c>
      <c r="F77" s="331">
        <v>331259174.00231832</v>
      </c>
      <c r="G77" s="331">
        <v>39772977.158394992</v>
      </c>
      <c r="H77" s="330">
        <v>0.136448921386461</v>
      </c>
    </row>
    <row r="78" spans="1:8">
      <c r="A78" s="346"/>
      <c r="B78" s="301" t="s">
        <v>216</v>
      </c>
      <c r="C78" s="326">
        <v>42540619.974773332</v>
      </c>
      <c r="D78" s="326">
        <v>4910726.5243327394</v>
      </c>
      <c r="E78" s="327">
        <v>0.13050067576726668</v>
      </c>
      <c r="F78" s="328">
        <v>118400614.06678785</v>
      </c>
      <c r="G78" s="328">
        <v>16020548.056692809</v>
      </c>
      <c r="H78" s="327">
        <v>0.15648112646375051</v>
      </c>
    </row>
    <row r="79" spans="1:8">
      <c r="A79" s="346"/>
      <c r="B79" s="302" t="s">
        <v>217</v>
      </c>
      <c r="C79" s="326">
        <v>27133070.388581686</v>
      </c>
      <c r="D79" s="326">
        <v>2708689.3964958414</v>
      </c>
      <c r="E79" s="330">
        <v>0.11090104585960764</v>
      </c>
      <c r="F79" s="331">
        <v>76990389.320736617</v>
      </c>
      <c r="G79" s="331">
        <v>9675775.428219527</v>
      </c>
      <c r="H79" s="330">
        <v>0.14373959633296088</v>
      </c>
    </row>
    <row r="80" spans="1:8">
      <c r="A80" s="346"/>
      <c r="B80" s="301" t="s">
        <v>218</v>
      </c>
      <c r="C80" s="326">
        <v>31622993.801404551</v>
      </c>
      <c r="D80" s="326">
        <v>3697821.1253673732</v>
      </c>
      <c r="E80" s="327">
        <v>0.13241891709197931</v>
      </c>
      <c r="F80" s="328">
        <v>87455731.096935004</v>
      </c>
      <c r="G80" s="328">
        <v>12059786.147833973</v>
      </c>
      <c r="H80" s="327">
        <v>0.15995271570606884</v>
      </c>
    </row>
    <row r="81" spans="1:8">
      <c r="A81" s="346"/>
      <c r="B81" s="302" t="s">
        <v>219</v>
      </c>
      <c r="C81" s="326">
        <v>63264139.02140604</v>
      </c>
      <c r="D81" s="326">
        <v>6137394.5792550892</v>
      </c>
      <c r="E81" s="330">
        <v>0.10743469874202413</v>
      </c>
      <c r="F81" s="331">
        <v>179201214.13872841</v>
      </c>
      <c r="G81" s="331">
        <v>21056563.064522237</v>
      </c>
      <c r="H81" s="330">
        <v>0.13314748821091565</v>
      </c>
    </row>
    <row r="82" spans="1:8">
      <c r="A82" s="346"/>
      <c r="B82" s="301" t="s">
        <v>220</v>
      </c>
      <c r="C82" s="326">
        <v>27940432.028577924</v>
      </c>
      <c r="D82" s="326">
        <v>2710752.9187127762</v>
      </c>
      <c r="E82" s="327">
        <v>0.10744302006016537</v>
      </c>
      <c r="F82" s="328">
        <v>76430938.468735471</v>
      </c>
      <c r="G82" s="328">
        <v>9617130.1653909758</v>
      </c>
      <c r="H82" s="327">
        <v>0.14393926060505027</v>
      </c>
    </row>
    <row r="83" spans="1:8">
      <c r="A83" s="346"/>
      <c r="B83" s="302" t="s">
        <v>221</v>
      </c>
      <c r="C83" s="326">
        <v>12640628.940067664</v>
      </c>
      <c r="D83" s="326">
        <v>1279926.4375642352</v>
      </c>
      <c r="E83" s="330">
        <v>0.11266261371444172</v>
      </c>
      <c r="F83" s="331">
        <v>32932780.832217168</v>
      </c>
      <c r="G83" s="331">
        <v>4123790.1199717671</v>
      </c>
      <c r="H83" s="330">
        <v>0.14314247108347777</v>
      </c>
    </row>
    <row r="84" spans="1:8">
      <c r="A84" s="346"/>
      <c r="B84" s="301" t="s">
        <v>222</v>
      </c>
      <c r="C84" s="326">
        <v>33174841.853017565</v>
      </c>
      <c r="D84" s="326">
        <v>3678221.2590655014</v>
      </c>
      <c r="E84" s="327">
        <v>0.12469975153084749</v>
      </c>
      <c r="F84" s="328">
        <v>90575311.474713326</v>
      </c>
      <c r="G84" s="328">
        <v>12481734.976792321</v>
      </c>
      <c r="H84" s="327">
        <v>0.15983049485670064</v>
      </c>
    </row>
    <row r="85" spans="1:8">
      <c r="A85" s="346"/>
      <c r="B85" s="302" t="s">
        <v>223</v>
      </c>
      <c r="C85" s="326">
        <v>40676113.224530436</v>
      </c>
      <c r="D85" s="326">
        <v>4491033.8077049255</v>
      </c>
      <c r="E85" s="330">
        <v>0.12411286309397081</v>
      </c>
      <c r="F85" s="331">
        <v>111892188.38675545</v>
      </c>
      <c r="G85" s="331">
        <v>14766097.929285467</v>
      </c>
      <c r="H85" s="330">
        <v>0.15203018941394858</v>
      </c>
    </row>
    <row r="86" spans="1:8">
      <c r="A86" s="346"/>
      <c r="B86" s="301" t="s">
        <v>224</v>
      </c>
      <c r="C86" s="326">
        <v>22293102.469551131</v>
      </c>
      <c r="D86" s="326">
        <v>2076580.2409744971</v>
      </c>
      <c r="E86" s="327">
        <v>0.10271698650716449</v>
      </c>
      <c r="F86" s="328">
        <v>59595698.228358738</v>
      </c>
      <c r="G86" s="328">
        <v>7204154.8644121289</v>
      </c>
      <c r="H86" s="327">
        <v>0.13750606303706808</v>
      </c>
    </row>
    <row r="87" spans="1:8">
      <c r="A87" s="346"/>
      <c r="B87" s="302" t="s">
        <v>225</v>
      </c>
      <c r="C87" s="326">
        <v>24749477.47745724</v>
      </c>
      <c r="D87" s="326">
        <v>2470325.3170950599</v>
      </c>
      <c r="E87" s="330">
        <v>0.11088058016364394</v>
      </c>
      <c r="F87" s="331">
        <v>65054498.93283046</v>
      </c>
      <c r="G87" s="331">
        <v>8674206.7430874929</v>
      </c>
      <c r="H87" s="330">
        <v>0.15385175220261726</v>
      </c>
    </row>
    <row r="88" spans="1:8">
      <c r="A88" s="346"/>
      <c r="B88" s="301" t="s">
        <v>226</v>
      </c>
      <c r="C88" s="326">
        <v>430862696.82429689</v>
      </c>
      <c r="D88" s="326">
        <v>44197604.88826859</v>
      </c>
      <c r="E88" s="327">
        <v>0.11430461608771461</v>
      </c>
      <c r="F88" s="328">
        <v>1196809550.0853231</v>
      </c>
      <c r="G88" s="328">
        <v>155146218.88461161</v>
      </c>
      <c r="H88" s="327">
        <v>0.14894084704486682</v>
      </c>
    </row>
    <row r="89" spans="1:8">
      <c r="A89" s="346"/>
      <c r="B89" s="302" t="s">
        <v>227</v>
      </c>
      <c r="C89" s="326">
        <v>96990698.33221218</v>
      </c>
      <c r="D89" s="326">
        <v>9578187.7899926603</v>
      </c>
      <c r="E89" s="330">
        <v>0.10957456467706043</v>
      </c>
      <c r="F89" s="331">
        <v>273502252.7230466</v>
      </c>
      <c r="G89" s="331">
        <v>34187939.633871883</v>
      </c>
      <c r="H89" s="330">
        <v>0.14285789760152193</v>
      </c>
    </row>
    <row r="90" spans="1:8">
      <c r="A90" s="346"/>
      <c r="B90" s="301" t="s">
        <v>228</v>
      </c>
      <c r="C90" s="326">
        <v>81277614.305821642</v>
      </c>
      <c r="D90" s="326">
        <v>8896031.2724370211</v>
      </c>
      <c r="E90" s="327">
        <v>0.12290462434807342</v>
      </c>
      <c r="F90" s="328">
        <v>231171270.33578259</v>
      </c>
      <c r="G90" s="328">
        <v>30612865.725812465</v>
      </c>
      <c r="H90" s="327">
        <v>0.15263815936981504</v>
      </c>
    </row>
    <row r="91" spans="1:8">
      <c r="A91" s="346"/>
      <c r="B91" s="302" t="s">
        <v>229</v>
      </c>
      <c r="C91" s="326">
        <v>7510480.1279736282</v>
      </c>
      <c r="D91" s="326">
        <v>827534.7204778865</v>
      </c>
      <c r="E91" s="330">
        <v>0.12382784386502768</v>
      </c>
      <c r="F91" s="331">
        <v>20348309.847970258</v>
      </c>
      <c r="G91" s="331">
        <v>2688963.0494619906</v>
      </c>
      <c r="H91" s="330">
        <v>0.15226854538521972</v>
      </c>
    </row>
    <row r="92" spans="1:8">
      <c r="A92" s="346"/>
      <c r="B92" s="301" t="s">
        <v>230</v>
      </c>
      <c r="C92" s="326">
        <v>29596696.221944351</v>
      </c>
      <c r="D92" s="326">
        <v>2306224.9209823795</v>
      </c>
      <c r="E92" s="327">
        <v>8.4506599228320642E-2</v>
      </c>
      <c r="F92" s="328">
        <v>81669571.990526721</v>
      </c>
      <c r="G92" s="328">
        <v>8354172.2830460817</v>
      </c>
      <c r="H92" s="327">
        <v>0.11394839714955103</v>
      </c>
    </row>
    <row r="93" spans="1:8">
      <c r="A93" s="346"/>
      <c r="B93" s="302" t="s">
        <v>231</v>
      </c>
      <c r="C93" s="326">
        <v>14411750.617457874</v>
      </c>
      <c r="D93" s="326">
        <v>1527234.3096139655</v>
      </c>
      <c r="E93" s="330">
        <v>0.11853252952027443</v>
      </c>
      <c r="F93" s="331">
        <v>37595261.510082558</v>
      </c>
      <c r="G93" s="331">
        <v>5102863.3201579377</v>
      </c>
      <c r="H93" s="330">
        <v>0.15704791287890393</v>
      </c>
    </row>
    <row r="94" spans="1:8">
      <c r="A94" s="346"/>
      <c r="B94" s="301" t="s">
        <v>232</v>
      </c>
      <c r="C94" s="326">
        <v>11737193.595942266</v>
      </c>
      <c r="D94" s="326">
        <v>1028406.9280472007</v>
      </c>
      <c r="E94" s="327">
        <v>9.6033935490597064E-2</v>
      </c>
      <c r="F94" s="328">
        <v>30908322.797969971</v>
      </c>
      <c r="G94" s="328">
        <v>3670915.841426231</v>
      </c>
      <c r="H94" s="327">
        <v>0.13477479142133608</v>
      </c>
    </row>
    <row r="95" spans="1:8">
      <c r="A95" s="346"/>
      <c r="B95" s="302" t="s">
        <v>233</v>
      </c>
      <c r="C95" s="326">
        <v>295836822.42795318</v>
      </c>
      <c r="D95" s="326">
        <v>27926570.773820251</v>
      </c>
      <c r="E95" s="330">
        <v>0.10423852988601917</v>
      </c>
      <c r="F95" s="331">
        <v>799522078.6501106</v>
      </c>
      <c r="G95" s="331">
        <v>96580710.883936286</v>
      </c>
      <c r="H95" s="330">
        <v>0.13739511616858319</v>
      </c>
    </row>
    <row r="96" spans="1:8">
      <c r="A96" s="346"/>
      <c r="B96" s="301" t="s">
        <v>234</v>
      </c>
      <c r="C96" s="326">
        <v>13790138.934823055</v>
      </c>
      <c r="D96" s="326">
        <v>1443728.0901431516</v>
      </c>
      <c r="E96" s="327">
        <v>0.11693504357707789</v>
      </c>
      <c r="F96" s="328">
        <v>37671997.069563247</v>
      </c>
      <c r="G96" s="328">
        <v>4892639.9065715335</v>
      </c>
      <c r="H96" s="327">
        <v>0.14925978817227636</v>
      </c>
    </row>
    <row r="97" spans="1:8">
      <c r="A97" s="346"/>
      <c r="B97" s="302" t="s">
        <v>235</v>
      </c>
      <c r="C97" s="326">
        <v>28672365.467975006</v>
      </c>
      <c r="D97" s="326">
        <v>2886375.1943189874</v>
      </c>
      <c r="E97" s="330">
        <v>0.11193579008163289</v>
      </c>
      <c r="F97" s="331">
        <v>77177450.708318293</v>
      </c>
      <c r="G97" s="331">
        <v>9824093.4246735275</v>
      </c>
      <c r="H97" s="330">
        <v>0.14585900125663201</v>
      </c>
    </row>
    <row r="98" spans="1:8">
      <c r="A98" s="346"/>
      <c r="B98" s="301" t="s">
        <v>236</v>
      </c>
      <c r="C98" s="326">
        <v>56297970.807851329</v>
      </c>
      <c r="D98" s="326">
        <v>5410473.9017928019</v>
      </c>
      <c r="E98" s="327">
        <v>0.10632226442147218</v>
      </c>
      <c r="F98" s="328">
        <v>158307715.09897786</v>
      </c>
      <c r="G98" s="328">
        <v>17866128.148838133</v>
      </c>
      <c r="H98" s="327">
        <v>0.12721394379558709</v>
      </c>
    </row>
    <row r="99" spans="1:8">
      <c r="A99" s="346"/>
      <c r="B99" s="302" t="s">
        <v>237</v>
      </c>
      <c r="C99" s="326">
        <v>19150978.162705727</v>
      </c>
      <c r="D99" s="326">
        <v>1918974.0690955147</v>
      </c>
      <c r="E99" s="330">
        <v>0.11136104997834165</v>
      </c>
      <c r="F99" s="331">
        <v>52255380.199128054</v>
      </c>
      <c r="G99" s="331">
        <v>6655947.768965289</v>
      </c>
      <c r="H99" s="330">
        <v>0.14596558365411941</v>
      </c>
    </row>
    <row r="100" spans="1:8">
      <c r="A100" s="346"/>
      <c r="B100" s="301" t="s">
        <v>238</v>
      </c>
      <c r="C100" s="326">
        <v>34866678.880430244</v>
      </c>
      <c r="D100" s="326">
        <v>3166531.5540486053</v>
      </c>
      <c r="E100" s="327">
        <v>9.9890121059889841E-2</v>
      </c>
      <c r="F100" s="328">
        <v>95661937.104532674</v>
      </c>
      <c r="G100" s="328">
        <v>10980284.462552309</v>
      </c>
      <c r="H100" s="327">
        <v>0.12966544841744038</v>
      </c>
    </row>
    <row r="101" spans="1:8">
      <c r="A101" s="346"/>
      <c r="B101" s="302" t="s">
        <v>239</v>
      </c>
      <c r="C101" s="326">
        <v>10218871.591898162</v>
      </c>
      <c r="D101" s="326">
        <v>1099049.7009382676</v>
      </c>
      <c r="E101" s="330">
        <v>0.12051218917199584</v>
      </c>
      <c r="F101" s="331">
        <v>26387612.836878691</v>
      </c>
      <c r="G101" s="331">
        <v>3682136.2753505483</v>
      </c>
      <c r="H101" s="330">
        <v>0.16216952176152563</v>
      </c>
    </row>
    <row r="102" spans="1:8">
      <c r="A102" s="346"/>
      <c r="B102" s="301" t="s">
        <v>240</v>
      </c>
      <c r="C102" s="326">
        <v>516646410.33364254</v>
      </c>
      <c r="D102" s="326">
        <v>49846694.695350349</v>
      </c>
      <c r="E102" s="327">
        <v>0.10678390115810379</v>
      </c>
      <c r="F102" s="328">
        <v>1480005929.4845023</v>
      </c>
      <c r="G102" s="328">
        <v>185180455.07816601</v>
      </c>
      <c r="H102" s="327">
        <v>0.14301576447055098</v>
      </c>
    </row>
    <row r="103" spans="1:8">
      <c r="A103" s="346"/>
      <c r="B103" s="302" t="s">
        <v>241</v>
      </c>
      <c r="C103" s="326">
        <v>125885041.67303146</v>
      </c>
      <c r="D103" s="326">
        <v>10050531.12726523</v>
      </c>
      <c r="E103" s="330">
        <v>8.6766293394870977E-2</v>
      </c>
      <c r="F103" s="331">
        <v>377200134.67429864</v>
      </c>
      <c r="G103" s="331">
        <v>39283243.079369187</v>
      </c>
      <c r="H103" s="330">
        <v>0.11625119683705874</v>
      </c>
    </row>
    <row r="104" spans="1:8">
      <c r="A104" s="346"/>
      <c r="B104" s="301" t="s">
        <v>242</v>
      </c>
      <c r="C104" s="326">
        <v>42212389.045809247</v>
      </c>
      <c r="D104" s="326">
        <v>4831958.0861710161</v>
      </c>
      <c r="E104" s="327">
        <v>0.12926437609529851</v>
      </c>
      <c r="F104" s="328">
        <v>122670219.45360987</v>
      </c>
      <c r="G104" s="328">
        <v>18117769.631194085</v>
      </c>
      <c r="H104" s="327">
        <v>0.17328881018060738</v>
      </c>
    </row>
    <row r="105" spans="1:8">
      <c r="A105" s="346"/>
      <c r="B105" s="302" t="s">
        <v>243</v>
      </c>
      <c r="C105" s="326">
        <v>15450622.548068445</v>
      </c>
      <c r="D105" s="326">
        <v>1645223.8266679272</v>
      </c>
      <c r="E105" s="330">
        <v>0.11917249620016944</v>
      </c>
      <c r="F105" s="331">
        <v>43274832.773412064</v>
      </c>
      <c r="G105" s="331">
        <v>5471523.111242719</v>
      </c>
      <c r="H105" s="330">
        <v>0.14473661592435119</v>
      </c>
    </row>
    <row r="106" spans="1:8">
      <c r="A106" s="346"/>
      <c r="B106" s="301" t="s">
        <v>244</v>
      </c>
      <c r="C106" s="326">
        <v>17576798.320205279</v>
      </c>
      <c r="D106" s="326">
        <v>2031754.392368786</v>
      </c>
      <c r="E106" s="327">
        <v>0.13070110330988038</v>
      </c>
      <c r="F106" s="328">
        <v>47762897.266516335</v>
      </c>
      <c r="G106" s="328">
        <v>6542011.9244773015</v>
      </c>
      <c r="H106" s="327">
        <v>0.15870624490943294</v>
      </c>
    </row>
    <row r="107" spans="1:8">
      <c r="A107" s="346"/>
      <c r="B107" s="302" t="s">
        <v>245</v>
      </c>
      <c r="C107" s="326">
        <v>11081769.341844069</v>
      </c>
      <c r="D107" s="326">
        <v>1048469.8600833435</v>
      </c>
      <c r="E107" s="330">
        <v>0.10449900972151081</v>
      </c>
      <c r="F107" s="331">
        <v>29381404.984438833</v>
      </c>
      <c r="G107" s="331">
        <v>3273323.4510507695</v>
      </c>
      <c r="H107" s="330">
        <v>0.12537587056577529</v>
      </c>
    </row>
    <row r="108" spans="1:8">
      <c r="A108" s="346"/>
      <c r="B108" s="301" t="s">
        <v>246</v>
      </c>
      <c r="C108" s="326">
        <v>30433033.052281201</v>
      </c>
      <c r="D108" s="326">
        <v>3488550.8175585121</v>
      </c>
      <c r="E108" s="327">
        <v>0.12947180751771517</v>
      </c>
      <c r="F108" s="328">
        <v>86086709.699902058</v>
      </c>
      <c r="G108" s="328">
        <v>11767088.738618255</v>
      </c>
      <c r="H108" s="327">
        <v>0.15833084973278083</v>
      </c>
    </row>
    <row r="109" spans="1:8">
      <c r="A109" s="346"/>
      <c r="B109" s="302" t="s">
        <v>247</v>
      </c>
      <c r="C109" s="326">
        <v>54458156.644426197</v>
      </c>
      <c r="D109" s="326">
        <v>5430764.2259752154</v>
      </c>
      <c r="E109" s="330">
        <v>0.11076999934288571</v>
      </c>
      <c r="F109" s="331">
        <v>156684405.53951892</v>
      </c>
      <c r="G109" s="331">
        <v>20701574.111244202</v>
      </c>
      <c r="H109" s="330">
        <v>0.15223667498174887</v>
      </c>
    </row>
    <row r="110" spans="1:8">
      <c r="A110" s="346"/>
      <c r="B110" s="301" t="s">
        <v>248</v>
      </c>
      <c r="C110" s="326">
        <v>40510766.820165507</v>
      </c>
      <c r="D110" s="326">
        <v>3949418.1294483095</v>
      </c>
      <c r="E110" s="327">
        <v>0.10802167509895644</v>
      </c>
      <c r="F110" s="328">
        <v>117424290.69020481</v>
      </c>
      <c r="G110" s="328">
        <v>15168871.608139351</v>
      </c>
      <c r="H110" s="327">
        <v>0.14834296064021327</v>
      </c>
    </row>
    <row r="111" spans="1:8">
      <c r="A111" s="346"/>
      <c r="B111" s="302" t="s">
        <v>249</v>
      </c>
      <c r="C111" s="326">
        <v>28735270.063604612</v>
      </c>
      <c r="D111" s="326">
        <v>2845891.1239356138</v>
      </c>
      <c r="E111" s="330">
        <v>0.10992504418771504</v>
      </c>
      <c r="F111" s="331">
        <v>78414921.608271793</v>
      </c>
      <c r="G111" s="331">
        <v>9838248.0351534486</v>
      </c>
      <c r="H111" s="330">
        <v>0.14346347704753623</v>
      </c>
    </row>
    <row r="112" spans="1:8">
      <c r="A112" s="346"/>
      <c r="B112" s="301" t="s">
        <v>250</v>
      </c>
      <c r="C112" s="326">
        <v>815314175.73639011</v>
      </c>
      <c r="D112" s="326">
        <v>60317447.856940031</v>
      </c>
      <c r="E112" s="327">
        <v>7.9891005655551517E-2</v>
      </c>
      <c r="F112" s="328">
        <v>2498011910.590445</v>
      </c>
      <c r="G112" s="328">
        <v>248251420.12701464</v>
      </c>
      <c r="H112" s="327">
        <v>0.11034571065646062</v>
      </c>
    </row>
    <row r="113" spans="1:8">
      <c r="A113" s="346"/>
      <c r="B113" s="302" t="s">
        <v>251</v>
      </c>
      <c r="C113" s="326">
        <v>17969640.356939968</v>
      </c>
      <c r="D113" s="326">
        <v>1284260.141900789</v>
      </c>
      <c r="E113" s="330">
        <v>7.6969186518341101E-2</v>
      </c>
      <c r="F113" s="331">
        <v>54070585.818476111</v>
      </c>
      <c r="G113" s="331">
        <v>5730202.1735000834</v>
      </c>
      <c r="H113" s="330">
        <v>0.11853861598584185</v>
      </c>
    </row>
    <row r="114" spans="1:8">
      <c r="A114" s="346"/>
      <c r="B114" s="301" t="s">
        <v>252</v>
      </c>
      <c r="C114" s="326">
        <v>103201794.63721429</v>
      </c>
      <c r="D114" s="326">
        <v>7455373.8843693584</v>
      </c>
      <c r="E114" s="327">
        <v>7.7865823346172813E-2</v>
      </c>
      <c r="F114" s="328">
        <v>323365177.17657715</v>
      </c>
      <c r="G114" s="328">
        <v>28602641.337402105</v>
      </c>
      <c r="H114" s="327">
        <v>9.7036216817621451E-2</v>
      </c>
    </row>
    <row r="115" spans="1:8">
      <c r="A115" s="346"/>
      <c r="B115" s="302" t="s">
        <v>253</v>
      </c>
      <c r="C115" s="326">
        <v>39481331.003990561</v>
      </c>
      <c r="D115" s="326">
        <v>2887046.4032260105</v>
      </c>
      <c r="E115" s="330">
        <v>7.88933691346351E-2</v>
      </c>
      <c r="F115" s="331">
        <v>110808921.78415287</v>
      </c>
      <c r="G115" s="331">
        <v>11371945.297088906</v>
      </c>
      <c r="H115" s="330">
        <v>0.11436334549621302</v>
      </c>
    </row>
    <row r="116" spans="1:8">
      <c r="A116" s="346"/>
      <c r="B116" s="301" t="s">
        <v>254</v>
      </c>
      <c r="C116" s="326">
        <v>63708266.510708459</v>
      </c>
      <c r="D116" s="326">
        <v>5323019.8508709297</v>
      </c>
      <c r="E116" s="327">
        <v>9.1170632229812393E-2</v>
      </c>
      <c r="F116" s="328">
        <v>182563060.25793773</v>
      </c>
      <c r="G116" s="328">
        <v>20527492.223154575</v>
      </c>
      <c r="H116" s="327">
        <v>0.1266851005129199</v>
      </c>
    </row>
    <row r="117" spans="1:8">
      <c r="A117" s="346"/>
      <c r="B117" s="302" t="s">
        <v>255</v>
      </c>
      <c r="C117" s="326">
        <v>52334087.076660611</v>
      </c>
      <c r="D117" s="326">
        <v>3663137.1736851484</v>
      </c>
      <c r="E117" s="330">
        <v>7.526331787210927E-2</v>
      </c>
      <c r="F117" s="331">
        <v>161674704.17293116</v>
      </c>
      <c r="G117" s="331">
        <v>14767969.841069192</v>
      </c>
      <c r="H117" s="330">
        <v>0.10052615973144147</v>
      </c>
    </row>
    <row r="118" spans="1:8">
      <c r="A118" s="346"/>
      <c r="B118" s="301" t="s">
        <v>256</v>
      </c>
      <c r="C118" s="326">
        <v>67018654.929660939</v>
      </c>
      <c r="D118" s="326">
        <v>5343986.0551647693</v>
      </c>
      <c r="E118" s="327">
        <v>8.6647989404522369E-2</v>
      </c>
      <c r="F118" s="328">
        <v>202591054.02426773</v>
      </c>
      <c r="G118" s="328">
        <v>21957463.245568931</v>
      </c>
      <c r="H118" s="327">
        <v>0.12155802888550153</v>
      </c>
    </row>
    <row r="119" spans="1:8">
      <c r="A119" s="346"/>
      <c r="B119" s="302" t="s">
        <v>257</v>
      </c>
      <c r="C119" s="326">
        <v>240872774.36116219</v>
      </c>
      <c r="D119" s="326">
        <v>17362247.320409805</v>
      </c>
      <c r="E119" s="330">
        <v>7.7679774417265673E-2</v>
      </c>
      <c r="F119" s="331">
        <v>780176091.10863113</v>
      </c>
      <c r="G119" s="331">
        <v>75010034.215146542</v>
      </c>
      <c r="H119" s="330">
        <v>0.10637215657485456</v>
      </c>
    </row>
    <row r="120" spans="1:8">
      <c r="A120" s="346"/>
      <c r="B120" s="301" t="s">
        <v>258</v>
      </c>
      <c r="C120" s="326">
        <v>98445075.667921931</v>
      </c>
      <c r="D120" s="326">
        <v>7282650.5096676648</v>
      </c>
      <c r="E120" s="327">
        <v>7.9886537649972333E-2</v>
      </c>
      <c r="F120" s="328">
        <v>297808736.89264953</v>
      </c>
      <c r="G120" s="328">
        <v>31811585.403678864</v>
      </c>
      <c r="H120" s="327">
        <v>0.11959370702132463</v>
      </c>
    </row>
    <row r="121" spans="1:8">
      <c r="A121" s="346"/>
      <c r="B121" s="302" t="s">
        <v>259</v>
      </c>
      <c r="C121" s="326">
        <v>34588165.977415979</v>
      </c>
      <c r="D121" s="326">
        <v>2944614.4040636383</v>
      </c>
      <c r="E121" s="330">
        <v>9.3055749359795506E-2</v>
      </c>
      <c r="F121" s="331">
        <v>96793869.587306291</v>
      </c>
      <c r="G121" s="331">
        <v>11172670.543693587</v>
      </c>
      <c r="H121" s="330">
        <v>0.13048953610194813</v>
      </c>
    </row>
    <row r="122" spans="1:8">
      <c r="A122" s="346"/>
      <c r="B122" s="301" t="s">
        <v>260</v>
      </c>
      <c r="C122" s="326">
        <v>13905153.311733035</v>
      </c>
      <c r="D122" s="326">
        <v>1001721.4005599022</v>
      </c>
      <c r="E122" s="327">
        <v>7.7632168515765765E-2</v>
      </c>
      <c r="F122" s="328">
        <v>43625279.798294432</v>
      </c>
      <c r="G122" s="328">
        <v>3475835.7309407964</v>
      </c>
      <c r="H122" s="327">
        <v>8.6572449798055159E-2</v>
      </c>
    </row>
    <row r="123" spans="1:8">
      <c r="A123" s="346"/>
      <c r="B123" s="302" t="s">
        <v>261</v>
      </c>
      <c r="C123" s="326">
        <v>17546182.099436931</v>
      </c>
      <c r="D123" s="326">
        <v>1238026.9777511079</v>
      </c>
      <c r="E123" s="330">
        <v>7.5914594171650807E-2</v>
      </c>
      <c r="F123" s="331">
        <v>49537092.087719679</v>
      </c>
      <c r="G123" s="331">
        <v>4965418.1495707631</v>
      </c>
      <c r="H123" s="330">
        <v>0.11140299905408892</v>
      </c>
    </row>
    <row r="124" spans="1:8">
      <c r="A124" s="346"/>
      <c r="B124" s="301" t="s">
        <v>262</v>
      </c>
      <c r="C124" s="326">
        <v>602099073.11074376</v>
      </c>
      <c r="D124" s="326">
        <v>53466010.762097001</v>
      </c>
      <c r="E124" s="327">
        <v>9.7453132943198892E-2</v>
      </c>
      <c r="F124" s="328">
        <v>1665590178.7392826</v>
      </c>
      <c r="G124" s="328">
        <v>197638334.62109232</v>
      </c>
      <c r="H124" s="327">
        <v>0.13463543467927258</v>
      </c>
    </row>
    <row r="125" spans="1:8">
      <c r="A125" s="346"/>
      <c r="B125" s="302" t="s">
        <v>263</v>
      </c>
      <c r="C125" s="326">
        <v>70842333.524266347</v>
      </c>
      <c r="D125" s="326">
        <v>7401396.659972623</v>
      </c>
      <c r="E125" s="330">
        <v>0.11666594198955359</v>
      </c>
      <c r="F125" s="331">
        <v>202313837.80765533</v>
      </c>
      <c r="G125" s="331">
        <v>25884919.231520265</v>
      </c>
      <c r="H125" s="330">
        <v>0.14671585270954343</v>
      </c>
    </row>
    <row r="126" spans="1:8">
      <c r="A126" s="346"/>
      <c r="B126" s="301" t="s">
        <v>264</v>
      </c>
      <c r="C126" s="326">
        <v>43927764.799800664</v>
      </c>
      <c r="D126" s="326">
        <v>4255180.5521703437</v>
      </c>
      <c r="E126" s="327">
        <v>0.1072574583397478</v>
      </c>
      <c r="F126" s="328">
        <v>120774997.22603351</v>
      </c>
      <c r="G126" s="328">
        <v>15811330.6686396</v>
      </c>
      <c r="H126" s="327">
        <v>0.150636226679391</v>
      </c>
    </row>
    <row r="127" spans="1:8">
      <c r="A127" s="346"/>
      <c r="B127" s="302" t="s">
        <v>265</v>
      </c>
      <c r="C127" s="326">
        <v>27567244.759981804</v>
      </c>
      <c r="D127" s="326">
        <v>2576257.7242597938</v>
      </c>
      <c r="E127" s="330">
        <v>0.10308747391918943</v>
      </c>
      <c r="F127" s="331">
        <v>77445696.552121684</v>
      </c>
      <c r="G127" s="331">
        <v>9484666.3003429919</v>
      </c>
      <c r="H127" s="330">
        <v>0.13956036665725438</v>
      </c>
    </row>
    <row r="128" spans="1:8">
      <c r="A128" s="346"/>
      <c r="B128" s="301" t="s">
        <v>266</v>
      </c>
      <c r="C128" s="326">
        <v>106124491.04830094</v>
      </c>
      <c r="D128" s="326">
        <v>6680079.1869557053</v>
      </c>
      <c r="E128" s="327">
        <v>6.7174002660598975E-2</v>
      </c>
      <c r="F128" s="328">
        <v>287763213.69629842</v>
      </c>
      <c r="G128" s="328">
        <v>26469653.270052075</v>
      </c>
      <c r="H128" s="327">
        <v>0.10130235596649345</v>
      </c>
    </row>
    <row r="129" spans="1:8">
      <c r="A129" s="346"/>
      <c r="B129" s="302" t="s">
        <v>267</v>
      </c>
      <c r="C129" s="326">
        <v>16008089.030141868</v>
      </c>
      <c r="D129" s="326">
        <v>1532708.0720270947</v>
      </c>
      <c r="E129" s="330">
        <v>0.10588378132928321</v>
      </c>
      <c r="F129" s="331">
        <v>42136661.889845654</v>
      </c>
      <c r="G129" s="331">
        <v>5052586.3800037131</v>
      </c>
      <c r="H129" s="330">
        <v>0.13624679355058428</v>
      </c>
    </row>
    <row r="130" spans="1:8">
      <c r="A130" s="346"/>
      <c r="B130" s="301" t="s">
        <v>268</v>
      </c>
      <c r="C130" s="326">
        <v>60720340.632755488</v>
      </c>
      <c r="D130" s="326">
        <v>5488656.5235171989</v>
      </c>
      <c r="E130" s="327">
        <v>9.9375143308352287E-2</v>
      </c>
      <c r="F130" s="328">
        <v>167942918.66032809</v>
      </c>
      <c r="G130" s="328">
        <v>20296471.852145612</v>
      </c>
      <c r="H130" s="327">
        <v>0.13746671383507209</v>
      </c>
    </row>
    <row r="131" spans="1:8">
      <c r="A131" s="346"/>
      <c r="B131" s="302" t="s">
        <v>269</v>
      </c>
      <c r="C131" s="326">
        <v>70308225.163129672</v>
      </c>
      <c r="D131" s="326">
        <v>7428210.8966183439</v>
      </c>
      <c r="E131" s="330">
        <v>0.11813309814362534</v>
      </c>
      <c r="F131" s="331">
        <v>199053769.99020818</v>
      </c>
      <c r="G131" s="331">
        <v>28130236.569320232</v>
      </c>
      <c r="H131" s="330">
        <v>0.16457790221344989</v>
      </c>
    </row>
    <row r="132" spans="1:8">
      <c r="A132" s="346"/>
      <c r="B132" s="301" t="s">
        <v>270</v>
      </c>
      <c r="C132" s="326">
        <v>66765257.101346552</v>
      </c>
      <c r="D132" s="326">
        <v>5207051.3918555081</v>
      </c>
      <c r="E132" s="327">
        <v>8.4587445846438708E-2</v>
      </c>
      <c r="F132" s="328">
        <v>183942891.79857945</v>
      </c>
      <c r="G132" s="328">
        <v>19268144.237774521</v>
      </c>
      <c r="H132" s="327">
        <v>0.11700727964170646</v>
      </c>
    </row>
    <row r="133" spans="1:8">
      <c r="A133" s="346"/>
      <c r="B133" s="302" t="s">
        <v>271</v>
      </c>
      <c r="C133" s="326">
        <v>468632664.21738023</v>
      </c>
      <c r="D133" s="326">
        <v>39607232.02870059</v>
      </c>
      <c r="E133" s="330">
        <v>9.2319077278574621E-2</v>
      </c>
      <c r="F133" s="331">
        <v>1360057508.2582035</v>
      </c>
      <c r="G133" s="331">
        <v>144484927.3724618</v>
      </c>
      <c r="H133" s="330">
        <v>0.11886162097139531</v>
      </c>
    </row>
    <row r="134" spans="1:8">
      <c r="A134" s="346"/>
      <c r="B134" s="301" t="s">
        <v>272</v>
      </c>
      <c r="C134" s="326">
        <v>203231727.3549872</v>
      </c>
      <c r="D134" s="326">
        <v>18235946.533717155</v>
      </c>
      <c r="E134" s="327">
        <v>9.8574932102562102E-2</v>
      </c>
      <c r="F134" s="328">
        <v>585746145.33830547</v>
      </c>
      <c r="G134" s="328">
        <v>62746525.503561735</v>
      </c>
      <c r="H134" s="327">
        <v>0.11997432335302317</v>
      </c>
    </row>
    <row r="135" spans="1:8">
      <c r="A135" s="346"/>
      <c r="B135" s="302" t="s">
        <v>273</v>
      </c>
      <c r="C135" s="326">
        <v>38668938.271034718</v>
      </c>
      <c r="D135" s="326">
        <v>3697483.0061978325</v>
      </c>
      <c r="E135" s="330">
        <v>0.1057286000309967</v>
      </c>
      <c r="F135" s="331">
        <v>110240298.3642209</v>
      </c>
      <c r="G135" s="331">
        <v>13393259.451104328</v>
      </c>
      <c r="H135" s="330">
        <v>0.13829291634945792</v>
      </c>
    </row>
    <row r="136" spans="1:8">
      <c r="A136" s="346"/>
      <c r="B136" s="301" t="s">
        <v>274</v>
      </c>
      <c r="C136" s="326">
        <v>44999071.178050794</v>
      </c>
      <c r="D136" s="326">
        <v>3643438.2146511972</v>
      </c>
      <c r="E136" s="327">
        <v>8.8100168068415224E-2</v>
      </c>
      <c r="F136" s="328">
        <v>132593313.89010178</v>
      </c>
      <c r="G136" s="328">
        <v>14548808.594758034</v>
      </c>
      <c r="H136" s="327">
        <v>0.12324850325186555</v>
      </c>
    </row>
    <row r="137" spans="1:8">
      <c r="A137" s="346"/>
      <c r="B137" s="302" t="s">
        <v>275</v>
      </c>
      <c r="C137" s="326">
        <v>80368955.124803141</v>
      </c>
      <c r="D137" s="326">
        <v>5538865.2563069612</v>
      </c>
      <c r="E137" s="330">
        <v>7.4019224967399766E-2</v>
      </c>
      <c r="F137" s="331">
        <v>239495534.39510146</v>
      </c>
      <c r="G137" s="331">
        <v>21411209.601411581</v>
      </c>
      <c r="H137" s="330">
        <v>9.8178581251388952E-2</v>
      </c>
    </row>
    <row r="138" spans="1:8">
      <c r="A138" s="346"/>
      <c r="B138" s="301" t="s">
        <v>276</v>
      </c>
      <c r="C138" s="326">
        <v>517283201.45380914</v>
      </c>
      <c r="D138" s="326">
        <v>45984246.191209972</v>
      </c>
      <c r="E138" s="327">
        <v>9.7569166402222116E-2</v>
      </c>
      <c r="F138" s="328">
        <v>1461670952.2792001</v>
      </c>
      <c r="G138" s="328">
        <v>160202687.71593142</v>
      </c>
      <c r="H138" s="327">
        <v>0.12309381033558305</v>
      </c>
    </row>
    <row r="139" spans="1:8">
      <c r="A139" s="346"/>
      <c r="B139" s="302" t="s">
        <v>277</v>
      </c>
      <c r="C139" s="326">
        <v>10494183.588800449</v>
      </c>
      <c r="D139" s="326">
        <v>1226765.6004972775</v>
      </c>
      <c r="E139" s="330">
        <v>0.13237404442592682</v>
      </c>
      <c r="F139" s="331">
        <v>29521776.129908908</v>
      </c>
      <c r="G139" s="331">
        <v>4285016.0598483197</v>
      </c>
      <c r="H139" s="330">
        <v>0.16979263772182118</v>
      </c>
    </row>
    <row r="140" spans="1:8">
      <c r="A140" s="346"/>
      <c r="B140" s="301" t="s">
        <v>278</v>
      </c>
      <c r="C140" s="326">
        <v>70723563.993732169</v>
      </c>
      <c r="D140" s="326">
        <v>6876544.7981724367</v>
      </c>
      <c r="E140" s="327">
        <v>0.10770345874895079</v>
      </c>
      <c r="F140" s="328">
        <v>206489678.42480192</v>
      </c>
      <c r="G140" s="328">
        <v>22769031.191531777</v>
      </c>
      <c r="H140" s="327">
        <v>0.12393289232549859</v>
      </c>
    </row>
    <row r="141" spans="1:8">
      <c r="A141" s="346"/>
      <c r="B141" s="302" t="s">
        <v>279</v>
      </c>
      <c r="C141" s="326">
        <v>27189030.786073446</v>
      </c>
      <c r="D141" s="326">
        <v>2810736.6871336214</v>
      </c>
      <c r="E141" s="330">
        <v>0.11529669285825279</v>
      </c>
      <c r="F141" s="331">
        <v>75234999.123007506</v>
      </c>
      <c r="G141" s="331">
        <v>9197577.7144054994</v>
      </c>
      <c r="H141" s="330">
        <v>0.13927826856678913</v>
      </c>
    </row>
    <row r="142" spans="1:8">
      <c r="A142" s="346"/>
      <c r="B142" s="301" t="s">
        <v>280</v>
      </c>
      <c r="C142" s="326">
        <v>76453189.180826381</v>
      </c>
      <c r="D142" s="326">
        <v>7020951.4627855569</v>
      </c>
      <c r="E142" s="327">
        <v>0.10111947552802664</v>
      </c>
      <c r="F142" s="328">
        <v>211558737.0347181</v>
      </c>
      <c r="G142" s="328">
        <v>24132167.592916459</v>
      </c>
      <c r="H142" s="327">
        <v>0.12875531822829317</v>
      </c>
    </row>
    <row r="143" spans="1:8">
      <c r="A143" s="346"/>
      <c r="B143" s="302" t="s">
        <v>281</v>
      </c>
      <c r="C143" s="326">
        <v>48964627.50026951</v>
      </c>
      <c r="D143" s="326">
        <v>3578113.5086971819</v>
      </c>
      <c r="E143" s="330">
        <v>7.8836491151569613E-2</v>
      </c>
      <c r="F143" s="331">
        <v>140417150.99357316</v>
      </c>
      <c r="G143" s="331">
        <v>13064179.405315652</v>
      </c>
      <c r="H143" s="330">
        <v>0.10258244658438913</v>
      </c>
    </row>
    <row r="144" spans="1:8">
      <c r="A144" s="346"/>
      <c r="B144" s="301" t="s">
        <v>282</v>
      </c>
      <c r="C144" s="326">
        <v>37949326.438419253</v>
      </c>
      <c r="D144" s="326">
        <v>3869445.2596744671</v>
      </c>
      <c r="E144" s="327">
        <v>0.11354045629970665</v>
      </c>
      <c r="F144" s="328">
        <v>101833614.59017999</v>
      </c>
      <c r="G144" s="328">
        <v>12688389.820471361</v>
      </c>
      <c r="H144" s="327">
        <v>0.14233392594218744</v>
      </c>
    </row>
    <row r="145" spans="1:8">
      <c r="A145" s="346"/>
      <c r="B145" s="302" t="s">
        <v>283</v>
      </c>
      <c r="C145" s="326">
        <v>56356015.508724801</v>
      </c>
      <c r="D145" s="326">
        <v>4386408.8127649948</v>
      </c>
      <c r="E145" s="330">
        <v>8.440334825751146E-2</v>
      </c>
      <c r="F145" s="331">
        <v>168557879.28716838</v>
      </c>
      <c r="G145" s="331">
        <v>15336503.527249068</v>
      </c>
      <c r="H145" s="330">
        <v>0.10009375944567712</v>
      </c>
    </row>
    <row r="146" spans="1:8">
      <c r="A146" s="346"/>
      <c r="B146" s="301" t="s">
        <v>284</v>
      </c>
      <c r="C146" s="326">
        <v>10920571.134419374</v>
      </c>
      <c r="D146" s="326">
        <v>947421.04774700478</v>
      </c>
      <c r="E146" s="327">
        <v>9.4997171356429502E-2</v>
      </c>
      <c r="F146" s="328">
        <v>29795483.471318234</v>
      </c>
      <c r="G146" s="328">
        <v>3309535.3936389945</v>
      </c>
      <c r="H146" s="327">
        <v>0.12495438652724958</v>
      </c>
    </row>
    <row r="147" spans="1:8">
      <c r="A147" s="346"/>
      <c r="B147" s="302" t="s">
        <v>285</v>
      </c>
      <c r="C147" s="326">
        <v>44988455.867217809</v>
      </c>
      <c r="D147" s="326">
        <v>4557441.0329429805</v>
      </c>
      <c r="E147" s="330">
        <v>0.11272141081849554</v>
      </c>
      <c r="F147" s="331">
        <v>120566241.37034445</v>
      </c>
      <c r="G147" s="331">
        <v>15102252.394452155</v>
      </c>
      <c r="H147" s="330">
        <v>0.14319819059664371</v>
      </c>
    </row>
    <row r="148" spans="1:8">
      <c r="A148" s="346" t="s">
        <v>128</v>
      </c>
      <c r="B148" s="301" t="s">
        <v>214</v>
      </c>
      <c r="C148" s="326">
        <v>360726592.99413502</v>
      </c>
      <c r="D148" s="326">
        <v>38121397.884078562</v>
      </c>
      <c r="E148" s="327">
        <v>0.11816734033397536</v>
      </c>
      <c r="F148" s="328">
        <v>998969051.94983411</v>
      </c>
      <c r="G148" s="328">
        <v>137325675.2605561</v>
      </c>
      <c r="H148" s="327">
        <v>0.15937646475994194</v>
      </c>
    </row>
    <row r="149" spans="1:8">
      <c r="A149" s="345"/>
      <c r="B149" s="302" t="s">
        <v>215</v>
      </c>
      <c r="C149" s="326">
        <v>68356686.502204135</v>
      </c>
      <c r="D149" s="326">
        <v>6794632.6269865483</v>
      </c>
      <c r="E149" s="330">
        <v>0.11037046685867306</v>
      </c>
      <c r="F149" s="331">
        <v>196125798.74515721</v>
      </c>
      <c r="G149" s="331">
        <v>26007161.602705806</v>
      </c>
      <c r="H149" s="330">
        <v>0.15287661622240906</v>
      </c>
    </row>
    <row r="150" spans="1:8">
      <c r="A150" s="346"/>
      <c r="B150" s="301" t="s">
        <v>216</v>
      </c>
      <c r="C150" s="326">
        <v>25080060.408018075</v>
      </c>
      <c r="D150" s="326">
        <v>3026200.1925391294</v>
      </c>
      <c r="E150" s="327">
        <v>0.13721861673971841</v>
      </c>
      <c r="F150" s="328">
        <v>70357179.75123769</v>
      </c>
      <c r="G150" s="328">
        <v>10276186.888989419</v>
      </c>
      <c r="H150" s="327">
        <v>0.17103889931629995</v>
      </c>
    </row>
    <row r="151" spans="1:8">
      <c r="A151" s="346"/>
      <c r="B151" s="302" t="s">
        <v>217</v>
      </c>
      <c r="C151" s="326">
        <v>16020619.811753875</v>
      </c>
      <c r="D151" s="326">
        <v>1666533.684952667</v>
      </c>
      <c r="E151" s="330">
        <v>0.11610169189670679</v>
      </c>
      <c r="F151" s="331">
        <v>45735953.028812557</v>
      </c>
      <c r="G151" s="331">
        <v>6251091.7540951222</v>
      </c>
      <c r="H151" s="330">
        <v>0.15831616351904879</v>
      </c>
    </row>
    <row r="152" spans="1:8">
      <c r="A152" s="346"/>
      <c r="B152" s="301" t="s">
        <v>218</v>
      </c>
      <c r="C152" s="326">
        <v>18706357.398811366</v>
      </c>
      <c r="D152" s="326">
        <v>2317126.4978037514</v>
      </c>
      <c r="E152" s="327">
        <v>0.14138103928118395</v>
      </c>
      <c r="F152" s="328">
        <v>52135468.602101237</v>
      </c>
      <c r="G152" s="328">
        <v>7967066.9094043002</v>
      </c>
      <c r="H152" s="327">
        <v>0.18037933463917083</v>
      </c>
    </row>
    <row r="153" spans="1:8">
      <c r="A153" s="346"/>
      <c r="B153" s="302" t="s">
        <v>219</v>
      </c>
      <c r="C153" s="326">
        <v>37283280.440378107</v>
      </c>
      <c r="D153" s="326">
        <v>3887764.8983041979</v>
      </c>
      <c r="E153" s="330">
        <v>0.11641577724428692</v>
      </c>
      <c r="F153" s="331">
        <v>106580105.86292943</v>
      </c>
      <c r="G153" s="331">
        <v>14093898.21848093</v>
      </c>
      <c r="H153" s="330">
        <v>0.15238918945258448</v>
      </c>
    </row>
    <row r="154" spans="1:8">
      <c r="A154" s="346"/>
      <c r="B154" s="301" t="s">
        <v>220</v>
      </c>
      <c r="C154" s="326">
        <v>16492159.545492513</v>
      </c>
      <c r="D154" s="326">
        <v>1723880.7039497085</v>
      </c>
      <c r="E154" s="327">
        <v>0.11672861289024923</v>
      </c>
      <c r="F154" s="328">
        <v>45536946.877302781</v>
      </c>
      <c r="G154" s="328">
        <v>6386540.4400770068</v>
      </c>
      <c r="H154" s="327">
        <v>0.16312833048916775</v>
      </c>
    </row>
    <row r="155" spans="1:8">
      <c r="A155" s="346"/>
      <c r="B155" s="302" t="s">
        <v>221</v>
      </c>
      <c r="C155" s="326">
        <v>7478674.3935842961</v>
      </c>
      <c r="D155" s="326">
        <v>811156.36529698875</v>
      </c>
      <c r="E155" s="330">
        <v>0.12165791856214168</v>
      </c>
      <c r="F155" s="331">
        <v>19574436.210394617</v>
      </c>
      <c r="G155" s="331">
        <v>2638518.2643250413</v>
      </c>
      <c r="H155" s="330">
        <v>0.15579422814441415</v>
      </c>
    </row>
    <row r="156" spans="1:8">
      <c r="A156" s="346"/>
      <c r="B156" s="301" t="s">
        <v>222</v>
      </c>
      <c r="C156" s="326">
        <v>19527672.419044882</v>
      </c>
      <c r="D156" s="326">
        <v>2299222.4535748847</v>
      </c>
      <c r="E156" s="327">
        <v>0.13345498046446927</v>
      </c>
      <c r="F156" s="328">
        <v>53817614.959384486</v>
      </c>
      <c r="G156" s="328">
        <v>8123976.5575459227</v>
      </c>
      <c r="H156" s="327">
        <v>0.17779228885435047</v>
      </c>
    </row>
    <row r="157" spans="1:8">
      <c r="A157" s="346"/>
      <c r="B157" s="302" t="s">
        <v>223</v>
      </c>
      <c r="C157" s="326">
        <v>24029973.222265512</v>
      </c>
      <c r="D157" s="326">
        <v>2906879.5362191685</v>
      </c>
      <c r="E157" s="330">
        <v>0.13761618347313478</v>
      </c>
      <c r="F157" s="331">
        <v>66523669.994685404</v>
      </c>
      <c r="G157" s="331">
        <v>9758840.6931713969</v>
      </c>
      <c r="H157" s="330">
        <v>0.17191702702629483</v>
      </c>
    </row>
    <row r="158" spans="1:8">
      <c r="A158" s="346"/>
      <c r="B158" s="301" t="s">
        <v>224</v>
      </c>
      <c r="C158" s="326">
        <v>13108935.231656766</v>
      </c>
      <c r="D158" s="326">
        <v>1320756.7340009771</v>
      </c>
      <c r="E158" s="327">
        <v>0.11204078172583019</v>
      </c>
      <c r="F158" s="328">
        <v>35278220.8399278</v>
      </c>
      <c r="G158" s="328">
        <v>4681123.3119051009</v>
      </c>
      <c r="H158" s="327">
        <v>0.15299239764875872</v>
      </c>
    </row>
    <row r="159" spans="1:8">
      <c r="A159" s="346"/>
      <c r="B159" s="302" t="s">
        <v>225</v>
      </c>
      <c r="C159" s="326">
        <v>14611151.061297949</v>
      </c>
      <c r="D159" s="326">
        <v>1560859.9597938415</v>
      </c>
      <c r="E159" s="330">
        <v>0.11960345923731501</v>
      </c>
      <c r="F159" s="331">
        <v>38748406.560294531</v>
      </c>
      <c r="G159" s="331">
        <v>5667356.0773769282</v>
      </c>
      <c r="H159" s="330">
        <v>0.17131729478492341</v>
      </c>
    </row>
    <row r="160" spans="1:8">
      <c r="A160" s="346"/>
      <c r="B160" s="301" t="s">
        <v>226</v>
      </c>
      <c r="C160" s="326">
        <v>252007337.07313678</v>
      </c>
      <c r="D160" s="326">
        <v>27487904.78403008</v>
      </c>
      <c r="E160" s="327">
        <v>0.12242995852864423</v>
      </c>
      <c r="F160" s="328">
        <v>706801946.83848405</v>
      </c>
      <c r="G160" s="328">
        <v>100107258.33409667</v>
      </c>
      <c r="H160" s="327">
        <v>0.16500434276238554</v>
      </c>
    </row>
    <row r="161" spans="1:8">
      <c r="A161" s="346"/>
      <c r="B161" s="302" t="s">
        <v>227</v>
      </c>
      <c r="C161" s="326">
        <v>56616241.894750841</v>
      </c>
      <c r="D161" s="326">
        <v>6014269.1341763288</v>
      </c>
      <c r="E161" s="330">
        <v>0.11885443997673986</v>
      </c>
      <c r="F161" s="331">
        <v>161011315.16489598</v>
      </c>
      <c r="G161" s="331">
        <v>21909179.029113889</v>
      </c>
      <c r="H161" s="330">
        <v>0.15750426009078417</v>
      </c>
    </row>
    <row r="162" spans="1:8">
      <c r="A162" s="346"/>
      <c r="B162" s="301" t="s">
        <v>228</v>
      </c>
      <c r="C162" s="326">
        <v>47396250.888993211</v>
      </c>
      <c r="D162" s="326">
        <v>5485160.8894104287</v>
      </c>
      <c r="E162" s="327">
        <v>0.13087612108072189</v>
      </c>
      <c r="F162" s="328">
        <v>136281640.19297186</v>
      </c>
      <c r="G162" s="328">
        <v>19742276.186916322</v>
      </c>
      <c r="H162" s="327">
        <v>0.16940435839250409</v>
      </c>
    </row>
    <row r="163" spans="1:8">
      <c r="A163" s="346"/>
      <c r="B163" s="302" t="s">
        <v>229</v>
      </c>
      <c r="C163" s="326">
        <v>4438704.0710517205</v>
      </c>
      <c r="D163" s="326">
        <v>539809.29314519651</v>
      </c>
      <c r="E163" s="330">
        <v>0.13845187518372634</v>
      </c>
      <c r="F163" s="331">
        <v>12116109.083157258</v>
      </c>
      <c r="G163" s="331">
        <v>1779946.8958869074</v>
      </c>
      <c r="H163" s="330">
        <v>0.17220578234337564</v>
      </c>
    </row>
    <row r="164" spans="1:8">
      <c r="A164" s="346"/>
      <c r="B164" s="301" t="s">
        <v>230</v>
      </c>
      <c r="C164" s="326">
        <v>17332387.271064293</v>
      </c>
      <c r="D164" s="326">
        <v>1465248.1945035644</v>
      </c>
      <c r="E164" s="327">
        <v>9.2344825833666502E-2</v>
      </c>
      <c r="F164" s="328">
        <v>48223647.630780116</v>
      </c>
      <c r="G164" s="328">
        <v>5561864.3011076003</v>
      </c>
      <c r="H164" s="327">
        <v>0.13037111595002548</v>
      </c>
    </row>
    <row r="165" spans="1:8">
      <c r="A165" s="346"/>
      <c r="B165" s="302" t="s">
        <v>231</v>
      </c>
      <c r="C165" s="326">
        <v>8471286.6161572915</v>
      </c>
      <c r="D165" s="326">
        <v>984526.89780924655</v>
      </c>
      <c r="E165" s="330">
        <v>0.13150240355603166</v>
      </c>
      <c r="F165" s="331">
        <v>22248415.122096907</v>
      </c>
      <c r="G165" s="331">
        <v>3322840.5911452696</v>
      </c>
      <c r="H165" s="330">
        <v>0.17557409344223415</v>
      </c>
    </row>
    <row r="166" spans="1:8">
      <c r="A166" s="346"/>
      <c r="B166" s="301" t="s">
        <v>232</v>
      </c>
      <c r="C166" s="326">
        <v>6795783.1790825902</v>
      </c>
      <c r="D166" s="326">
        <v>590340.15582298674</v>
      </c>
      <c r="E166" s="327">
        <v>9.513263655958798E-2</v>
      </c>
      <c r="F166" s="328">
        <v>18089192.891455933</v>
      </c>
      <c r="G166" s="328">
        <v>2226435.6227546185</v>
      </c>
      <c r="H166" s="327">
        <v>0.14035615530394466</v>
      </c>
    </row>
    <row r="167" spans="1:8">
      <c r="A167" s="346"/>
      <c r="B167" s="302" t="s">
        <v>233</v>
      </c>
      <c r="C167" s="326">
        <v>174251069.88304037</v>
      </c>
      <c r="D167" s="326">
        <v>17714192.209838361</v>
      </c>
      <c r="E167" s="330">
        <v>0.11316306082723729</v>
      </c>
      <c r="F167" s="331">
        <v>474278840.92477793</v>
      </c>
      <c r="G167" s="331">
        <v>63567137.905775905</v>
      </c>
      <c r="H167" s="330">
        <v>0.15477313511768839</v>
      </c>
    </row>
    <row r="168" spans="1:8">
      <c r="A168" s="346"/>
      <c r="B168" s="301" t="s">
        <v>234</v>
      </c>
      <c r="C168" s="326">
        <v>8168908.0501610348</v>
      </c>
      <c r="D168" s="326">
        <v>955561.1459123781</v>
      </c>
      <c r="E168" s="327">
        <v>0.13247125898652581</v>
      </c>
      <c r="F168" s="328">
        <v>22463664.573821891</v>
      </c>
      <c r="G168" s="328">
        <v>3303165.9627987035</v>
      </c>
      <c r="H168" s="327">
        <v>0.17239457228416621</v>
      </c>
    </row>
    <row r="169" spans="1:8">
      <c r="A169" s="346"/>
      <c r="B169" s="302" t="s">
        <v>235</v>
      </c>
      <c r="C169" s="326">
        <v>16852200.045430493</v>
      </c>
      <c r="D169" s="326">
        <v>1775636.5652991012</v>
      </c>
      <c r="E169" s="330">
        <v>0.11777462202438367</v>
      </c>
      <c r="F169" s="331">
        <v>45644839.597178087</v>
      </c>
      <c r="G169" s="331">
        <v>6267270.9207329452</v>
      </c>
      <c r="H169" s="330">
        <v>0.15915840239475981</v>
      </c>
    </row>
    <row r="170" spans="1:8">
      <c r="A170" s="346"/>
      <c r="B170" s="301" t="s">
        <v>236</v>
      </c>
      <c r="C170" s="326">
        <v>33055517.539655268</v>
      </c>
      <c r="D170" s="326">
        <v>3422779.1560268849</v>
      </c>
      <c r="E170" s="327">
        <v>0.1155066775036193</v>
      </c>
      <c r="F170" s="328">
        <v>93668888.674998268</v>
      </c>
      <c r="G170" s="328">
        <v>12197491.509057075</v>
      </c>
      <c r="H170" s="327">
        <v>0.14971501573998033</v>
      </c>
    </row>
    <row r="171" spans="1:8">
      <c r="A171" s="346"/>
      <c r="B171" s="302" t="s">
        <v>237</v>
      </c>
      <c r="C171" s="326">
        <v>11266835.233334666</v>
      </c>
      <c r="D171" s="326">
        <v>1230572.6247118823</v>
      </c>
      <c r="E171" s="330">
        <v>0.12261263706418164</v>
      </c>
      <c r="F171" s="331">
        <v>30965272.504970618</v>
      </c>
      <c r="G171" s="331">
        <v>4360352.1653862335</v>
      </c>
      <c r="H171" s="330">
        <v>0.16389269765632947</v>
      </c>
    </row>
    <row r="172" spans="1:8">
      <c r="A172" s="346"/>
      <c r="B172" s="301" t="s">
        <v>238</v>
      </c>
      <c r="C172" s="326">
        <v>20489127.355322309</v>
      </c>
      <c r="D172" s="326">
        <v>2038368.5070754215</v>
      </c>
      <c r="E172" s="327">
        <v>0.11047613400839058</v>
      </c>
      <c r="F172" s="328">
        <v>56340649.611760691</v>
      </c>
      <c r="G172" s="328">
        <v>7064639.4994693547</v>
      </c>
      <c r="H172" s="327">
        <v>0.14336874035398336</v>
      </c>
    </row>
    <row r="173" spans="1:8">
      <c r="A173" s="346"/>
      <c r="B173" s="302" t="s">
        <v>239</v>
      </c>
      <c r="C173" s="326">
        <v>6029490.3569420548</v>
      </c>
      <c r="D173" s="326">
        <v>702789.65921432618</v>
      </c>
      <c r="E173" s="330">
        <v>0.1319371406608453</v>
      </c>
      <c r="F173" s="331">
        <v>15716112.885799715</v>
      </c>
      <c r="G173" s="331">
        <v>2354328.2299915534</v>
      </c>
      <c r="H173" s="330">
        <v>0.17619863593357368</v>
      </c>
    </row>
    <row r="174" spans="1:8">
      <c r="A174" s="346"/>
      <c r="B174" s="301" t="s">
        <v>240</v>
      </c>
      <c r="C174" s="326">
        <v>303751564.74840498</v>
      </c>
      <c r="D174" s="326">
        <v>30260296.401961565</v>
      </c>
      <c r="E174" s="327">
        <v>0.11064446987619918</v>
      </c>
      <c r="F174" s="328">
        <v>876811534.19867659</v>
      </c>
      <c r="G174" s="328">
        <v>117659463.53886509</v>
      </c>
      <c r="H174" s="327">
        <v>0.1549880031764943</v>
      </c>
    </row>
    <row r="175" spans="1:8">
      <c r="A175" s="346"/>
      <c r="B175" s="302" t="s">
        <v>241</v>
      </c>
      <c r="C175" s="326">
        <v>73610300.94527702</v>
      </c>
      <c r="D175" s="326">
        <v>6188344.7992214113</v>
      </c>
      <c r="E175" s="330">
        <v>9.178530486145571E-2</v>
      </c>
      <c r="F175" s="331">
        <v>222184298.66457963</v>
      </c>
      <c r="G175" s="331">
        <v>25691514.434904158</v>
      </c>
      <c r="H175" s="330">
        <v>0.13075042188253586</v>
      </c>
    </row>
    <row r="176" spans="1:8">
      <c r="A176" s="346"/>
      <c r="B176" s="301" t="s">
        <v>242</v>
      </c>
      <c r="C176" s="326">
        <v>24869411.307567641</v>
      </c>
      <c r="D176" s="326">
        <v>2863321.5651860237</v>
      </c>
      <c r="E176" s="327">
        <v>0.13011496357172175</v>
      </c>
      <c r="F176" s="328">
        <v>72926172.2848842</v>
      </c>
      <c r="G176" s="328">
        <v>11377303.925346218</v>
      </c>
      <c r="H176" s="327">
        <v>0.18484992865970579</v>
      </c>
    </row>
    <row r="177" spans="1:8">
      <c r="A177" s="346"/>
      <c r="B177" s="302" t="s">
        <v>243</v>
      </c>
      <c r="C177" s="326">
        <v>9081427.7164908946</v>
      </c>
      <c r="D177" s="326">
        <v>992267.78439748567</v>
      </c>
      <c r="E177" s="330">
        <v>0.12266635753617679</v>
      </c>
      <c r="F177" s="331">
        <v>25567986.519763488</v>
      </c>
      <c r="G177" s="331">
        <v>3421433.7384970561</v>
      </c>
      <c r="H177" s="330">
        <v>0.15449057793731291</v>
      </c>
    </row>
    <row r="178" spans="1:8">
      <c r="A178" s="346"/>
      <c r="B178" s="301" t="s">
        <v>244</v>
      </c>
      <c r="C178" s="326">
        <v>10367559.844857477</v>
      </c>
      <c r="D178" s="326">
        <v>1226488.9988684095</v>
      </c>
      <c r="E178" s="327">
        <v>0.13417344855242755</v>
      </c>
      <c r="F178" s="328">
        <v>28456635.518156681</v>
      </c>
      <c r="G178" s="328">
        <v>4147346.3413876779</v>
      </c>
      <c r="H178" s="327">
        <v>0.17060747071745147</v>
      </c>
    </row>
    <row r="179" spans="1:8">
      <c r="A179" s="346"/>
      <c r="B179" s="302" t="s">
        <v>245</v>
      </c>
      <c r="C179" s="326">
        <v>6506993.8920498388</v>
      </c>
      <c r="D179" s="326">
        <v>679308.79522729944</v>
      </c>
      <c r="E179" s="330">
        <v>0.11656580339210207</v>
      </c>
      <c r="F179" s="331">
        <v>17369643.247983877</v>
      </c>
      <c r="G179" s="331">
        <v>2196580.5160198733</v>
      </c>
      <c r="H179" s="330">
        <v>0.14476843303313408</v>
      </c>
    </row>
    <row r="180" spans="1:8">
      <c r="A180" s="346"/>
      <c r="B180" s="301" t="s">
        <v>246</v>
      </c>
      <c r="C180" s="326">
        <v>17890546.662459046</v>
      </c>
      <c r="D180" s="326">
        <v>2063171.7863566354</v>
      </c>
      <c r="E180" s="327">
        <v>0.13035464203680405</v>
      </c>
      <c r="F180" s="328">
        <v>50916306.967223473</v>
      </c>
      <c r="G180" s="328">
        <v>7275020.996909678</v>
      </c>
      <c r="H180" s="327">
        <v>0.16670042678986088</v>
      </c>
    </row>
    <row r="181" spans="1:8">
      <c r="A181" s="346"/>
      <c r="B181" s="302" t="s">
        <v>247</v>
      </c>
      <c r="C181" s="326">
        <v>31922527.991040416</v>
      </c>
      <c r="D181" s="326">
        <v>3144215.1598033272</v>
      </c>
      <c r="E181" s="330">
        <v>0.10925641048666603</v>
      </c>
      <c r="F181" s="331">
        <v>92724070.328382239</v>
      </c>
      <c r="G181" s="331">
        <v>12917898.23046951</v>
      </c>
      <c r="H181" s="330">
        <v>0.16186590448945198</v>
      </c>
    </row>
    <row r="182" spans="1:8">
      <c r="A182" s="346"/>
      <c r="B182" s="301" t="s">
        <v>248</v>
      </c>
      <c r="C182" s="326">
        <v>23872018.623592384</v>
      </c>
      <c r="D182" s="326">
        <v>2400022.7565932162</v>
      </c>
      <c r="E182" s="327">
        <v>0.11177455377037723</v>
      </c>
      <c r="F182" s="328">
        <v>69710704.989708722</v>
      </c>
      <c r="G182" s="328">
        <v>9504334.6135403216</v>
      </c>
      <c r="H182" s="327">
        <v>0.15786260746424999</v>
      </c>
    </row>
    <row r="183" spans="1:8">
      <c r="A183" s="346"/>
      <c r="B183" s="302" t="s">
        <v>249</v>
      </c>
      <c r="C183" s="326">
        <v>16934256.361500584</v>
      </c>
      <c r="D183" s="326">
        <v>1808002.0917995535</v>
      </c>
      <c r="E183" s="330">
        <v>0.11952741634266396</v>
      </c>
      <c r="F183" s="331">
        <v>46479438.67158661</v>
      </c>
      <c r="G183" s="331">
        <v>6315638.3438189551</v>
      </c>
      <c r="H183" s="330">
        <v>0.15724703071617885</v>
      </c>
    </row>
    <row r="184" spans="1:8">
      <c r="A184" s="346"/>
      <c r="B184" s="301" t="s">
        <v>250</v>
      </c>
      <c r="C184" s="326">
        <v>475959974.06842434</v>
      </c>
      <c r="D184" s="326">
        <v>35958260.95926851</v>
      </c>
      <c r="E184" s="327">
        <v>8.1723002179193718E-2</v>
      </c>
      <c r="F184" s="328">
        <v>1468387926.1189451</v>
      </c>
      <c r="G184" s="328">
        <v>158220031.99252248</v>
      </c>
      <c r="H184" s="327">
        <v>0.12076317295045491</v>
      </c>
    </row>
    <row r="185" spans="1:8">
      <c r="A185" s="346"/>
      <c r="B185" s="302" t="s">
        <v>251</v>
      </c>
      <c r="C185" s="326">
        <v>10534231.290970879</v>
      </c>
      <c r="D185" s="326">
        <v>817995.84429196082</v>
      </c>
      <c r="E185" s="330">
        <v>8.4188557263868896E-2</v>
      </c>
      <c r="F185" s="331">
        <v>31992954.274215575</v>
      </c>
      <c r="G185" s="331">
        <v>3798610.1953542419</v>
      </c>
      <c r="H185" s="330">
        <v>0.13472951116469647</v>
      </c>
    </row>
    <row r="186" spans="1:8">
      <c r="A186" s="346"/>
      <c r="B186" s="301" t="s">
        <v>252</v>
      </c>
      <c r="C186" s="326">
        <v>60191623.891455509</v>
      </c>
      <c r="D186" s="326">
        <v>4594842.1921316981</v>
      </c>
      <c r="E186" s="327">
        <v>8.2645830418410393E-2</v>
      </c>
      <c r="F186" s="328">
        <v>189848442.9040001</v>
      </c>
      <c r="G186" s="328">
        <v>19134161.766879082</v>
      </c>
      <c r="H186" s="327">
        <v>0.11208295896176461</v>
      </c>
    </row>
    <row r="187" spans="1:8">
      <c r="A187" s="346"/>
      <c r="B187" s="302" t="s">
        <v>253</v>
      </c>
      <c r="C187" s="326">
        <v>23073060.660438772</v>
      </c>
      <c r="D187" s="326">
        <v>1706810.4664954357</v>
      </c>
      <c r="E187" s="330">
        <v>7.9883482174109482E-2</v>
      </c>
      <c r="F187" s="331">
        <v>65106033.518496014</v>
      </c>
      <c r="G187" s="331">
        <v>6858136.0303617567</v>
      </c>
      <c r="H187" s="330">
        <v>0.11774049066335544</v>
      </c>
    </row>
    <row r="188" spans="1:8">
      <c r="A188" s="346"/>
      <c r="B188" s="301" t="s">
        <v>254</v>
      </c>
      <c r="C188" s="326">
        <v>37319699.728980735</v>
      </c>
      <c r="D188" s="326">
        <v>3198210.5947851688</v>
      </c>
      <c r="E188" s="327">
        <v>9.3730100178424355E-2</v>
      </c>
      <c r="F188" s="328">
        <v>107516029.86332317</v>
      </c>
      <c r="G188" s="328">
        <v>12579252.407492414</v>
      </c>
      <c r="H188" s="327">
        <v>0.1325013629554142</v>
      </c>
    </row>
    <row r="189" spans="1:8">
      <c r="A189" s="346"/>
      <c r="B189" s="302" t="s">
        <v>255</v>
      </c>
      <c r="C189" s="326">
        <v>30620571.410813682</v>
      </c>
      <c r="D189" s="326">
        <v>2295636.4263055399</v>
      </c>
      <c r="E189" s="330">
        <v>8.1046485280940647E-2</v>
      </c>
      <c r="F189" s="331">
        <v>95278985.298484057</v>
      </c>
      <c r="G189" s="331">
        <v>10430281.220909715</v>
      </c>
      <c r="H189" s="330">
        <v>0.12292799677144929</v>
      </c>
    </row>
    <row r="190" spans="1:8">
      <c r="A190" s="346"/>
      <c r="B190" s="301" t="s">
        <v>256</v>
      </c>
      <c r="C190" s="326">
        <v>39028307.272136092</v>
      </c>
      <c r="D190" s="326">
        <v>3156678.2031828836</v>
      </c>
      <c r="E190" s="327">
        <v>8.7999298752645144E-2</v>
      </c>
      <c r="F190" s="328">
        <v>118737390.64616817</v>
      </c>
      <c r="G190" s="328">
        <v>13811838.411015391</v>
      </c>
      <c r="H190" s="327">
        <v>0.13163465063363342</v>
      </c>
    </row>
    <row r="191" spans="1:8">
      <c r="A191" s="346"/>
      <c r="B191" s="302" t="s">
        <v>257</v>
      </c>
      <c r="C191" s="326">
        <v>140513236.07633638</v>
      </c>
      <c r="D191" s="326">
        <v>10158929.786536798</v>
      </c>
      <c r="E191" s="330">
        <v>7.793321199494388E-2</v>
      </c>
      <c r="F191" s="331">
        <v>458781002.28834456</v>
      </c>
      <c r="G191" s="331">
        <v>47682895.412530124</v>
      </c>
      <c r="H191" s="330">
        <v>0.11598909023177355</v>
      </c>
    </row>
    <row r="192" spans="1:8">
      <c r="A192" s="346"/>
      <c r="B192" s="301" t="s">
        <v>258</v>
      </c>
      <c r="C192" s="326">
        <v>57374821.210690714</v>
      </c>
      <c r="D192" s="326">
        <v>4260872.5644811615</v>
      </c>
      <c r="E192" s="327">
        <v>8.0221348121991609E-2</v>
      </c>
      <c r="F192" s="328">
        <v>174756189.04294071</v>
      </c>
      <c r="G192" s="328">
        <v>19489263.876233548</v>
      </c>
      <c r="H192" s="327">
        <v>0.12552102680791993</v>
      </c>
    </row>
    <row r="193" spans="1:8">
      <c r="A193" s="346"/>
      <c r="B193" s="302" t="s">
        <v>259</v>
      </c>
      <c r="C193" s="326">
        <v>20347441.150886867</v>
      </c>
      <c r="D193" s="326">
        <v>1816209.5076616965</v>
      </c>
      <c r="E193" s="330">
        <v>9.8008030045087915E-2</v>
      </c>
      <c r="F193" s="331">
        <v>57322312.495881803</v>
      </c>
      <c r="G193" s="331">
        <v>7247415.9984432012</v>
      </c>
      <c r="H193" s="330">
        <v>0.14473152228709882</v>
      </c>
    </row>
    <row r="194" spans="1:8">
      <c r="A194" s="346"/>
      <c r="B194" s="301" t="s">
        <v>260</v>
      </c>
      <c r="C194" s="326">
        <v>8123785.295857735</v>
      </c>
      <c r="D194" s="326">
        <v>556304.92381452862</v>
      </c>
      <c r="E194" s="327">
        <v>7.3512569106846226E-2</v>
      </c>
      <c r="F194" s="328">
        <v>25618211.616860136</v>
      </c>
      <c r="G194" s="328">
        <v>2237871.2100020163</v>
      </c>
      <c r="H194" s="327">
        <v>9.5715937880253649E-2</v>
      </c>
    </row>
    <row r="195" spans="1:8">
      <c r="A195" s="346"/>
      <c r="B195" s="302" t="s">
        <v>261</v>
      </c>
      <c r="C195" s="326">
        <v>10292977.81574728</v>
      </c>
      <c r="D195" s="326">
        <v>744093.26998164691</v>
      </c>
      <c r="E195" s="330">
        <v>7.7924627365152127E-2</v>
      </c>
      <c r="F195" s="331">
        <v>29256241.37566806</v>
      </c>
      <c r="G195" s="331">
        <v>3124833.3371814638</v>
      </c>
      <c r="H195" s="330">
        <v>0.11958151403778849</v>
      </c>
    </row>
    <row r="196" spans="1:8">
      <c r="A196" s="346"/>
      <c r="B196" s="301" t="s">
        <v>262</v>
      </c>
      <c r="C196" s="326">
        <v>353797479.42304546</v>
      </c>
      <c r="D196" s="326">
        <v>32278003.218049824</v>
      </c>
      <c r="E196" s="327">
        <v>0.10039206208917151</v>
      </c>
      <c r="F196" s="328">
        <v>986003075.10465336</v>
      </c>
      <c r="G196" s="328">
        <v>124903076.5067687</v>
      </c>
      <c r="H196" s="327">
        <v>0.14505060586476179</v>
      </c>
    </row>
    <row r="197" spans="1:8">
      <c r="A197" s="346"/>
      <c r="B197" s="302" t="s">
        <v>263</v>
      </c>
      <c r="C197" s="326">
        <v>41495569.000336505</v>
      </c>
      <c r="D197" s="326">
        <v>4372578.309470579</v>
      </c>
      <c r="E197" s="330">
        <v>0.11778626204667415</v>
      </c>
      <c r="F197" s="331">
        <v>119188616.78706838</v>
      </c>
      <c r="G197" s="331">
        <v>15941597.11008212</v>
      </c>
      <c r="H197" s="330">
        <v>0.1544024918099936</v>
      </c>
    </row>
    <row r="198" spans="1:8">
      <c r="A198" s="346"/>
      <c r="B198" s="301" t="s">
        <v>264</v>
      </c>
      <c r="C198" s="326">
        <v>25887614.571357284</v>
      </c>
      <c r="D198" s="326">
        <v>2615565.5951157622</v>
      </c>
      <c r="E198" s="327">
        <v>0.11239085985879448</v>
      </c>
      <c r="F198" s="328">
        <v>71719309.724127844</v>
      </c>
      <c r="G198" s="328">
        <v>10080022.545689106</v>
      </c>
      <c r="H198" s="327">
        <v>0.16353243210792795</v>
      </c>
    </row>
    <row r="199" spans="1:8">
      <c r="A199" s="346"/>
      <c r="B199" s="302" t="s">
        <v>265</v>
      </c>
      <c r="C199" s="326">
        <v>16197227.313782491</v>
      </c>
      <c r="D199" s="326">
        <v>1536385.2650181353</v>
      </c>
      <c r="E199" s="330">
        <v>0.10479515841640384</v>
      </c>
      <c r="F199" s="331">
        <v>45764966.376257531</v>
      </c>
      <c r="G199" s="331">
        <v>5995704.8360466808</v>
      </c>
      <c r="H199" s="330">
        <v>0.15076228735060623</v>
      </c>
    </row>
    <row r="200" spans="1:8">
      <c r="A200" s="346"/>
      <c r="B200" s="301" t="s">
        <v>266</v>
      </c>
      <c r="C200" s="326">
        <v>61476202.86421904</v>
      </c>
      <c r="D200" s="326">
        <v>4048664.292641297</v>
      </c>
      <c r="E200" s="327">
        <v>7.0500397428579276E-2</v>
      </c>
      <c r="F200" s="328">
        <v>168017934.93616208</v>
      </c>
      <c r="G200" s="328">
        <v>16767349.772397518</v>
      </c>
      <c r="H200" s="327">
        <v>0.11085808199844577</v>
      </c>
    </row>
    <row r="201" spans="1:8">
      <c r="A201" s="346"/>
      <c r="B201" s="302" t="s">
        <v>267</v>
      </c>
      <c r="C201" s="326">
        <v>9434406.074296264</v>
      </c>
      <c r="D201" s="326">
        <v>990098.26934938133</v>
      </c>
      <c r="E201" s="330">
        <v>0.11725037649259511</v>
      </c>
      <c r="F201" s="331">
        <v>25027497.760687198</v>
      </c>
      <c r="G201" s="331">
        <v>3357180.5320210978</v>
      </c>
      <c r="H201" s="330">
        <v>0.15492069158914415</v>
      </c>
    </row>
    <row r="202" spans="1:8">
      <c r="A202" s="346"/>
      <c r="B202" s="301" t="s">
        <v>268</v>
      </c>
      <c r="C202" s="326">
        <v>35837072.380983159</v>
      </c>
      <c r="D202" s="326">
        <v>3405698.0209998898</v>
      </c>
      <c r="E202" s="327">
        <v>0.10501244822982725</v>
      </c>
      <c r="F202" s="328">
        <v>99771742.015133321</v>
      </c>
      <c r="G202" s="328">
        <v>13092716.815910026</v>
      </c>
      <c r="H202" s="327">
        <v>0.15104827016475661</v>
      </c>
    </row>
    <row r="203" spans="1:8">
      <c r="A203" s="346"/>
      <c r="B203" s="302" t="s">
        <v>269</v>
      </c>
      <c r="C203" s="326">
        <v>41391465.431514718</v>
      </c>
      <c r="D203" s="326">
        <v>4289276.2220130265</v>
      </c>
      <c r="E203" s="330">
        <v>0.11560709255707649</v>
      </c>
      <c r="F203" s="331">
        <v>118193074.89609991</v>
      </c>
      <c r="G203" s="331">
        <v>17212797.027868181</v>
      </c>
      <c r="H203" s="330">
        <v>0.17045701785777426</v>
      </c>
    </row>
    <row r="204" spans="1:8">
      <c r="A204" s="346"/>
      <c r="B204" s="301" t="s">
        <v>270</v>
      </c>
      <c r="C204" s="326">
        <v>39279001.998032823</v>
      </c>
      <c r="D204" s="326">
        <v>3074208.0733105913</v>
      </c>
      <c r="E204" s="327">
        <v>8.4911630202965646E-2</v>
      </c>
      <c r="F204" s="328">
        <v>108916852.43840061</v>
      </c>
      <c r="G204" s="328">
        <v>12140348.731940836</v>
      </c>
      <c r="H204" s="327">
        <v>0.12544727559867896</v>
      </c>
    </row>
    <row r="205" spans="1:8">
      <c r="A205" s="346"/>
      <c r="B205" s="302" t="s">
        <v>271</v>
      </c>
      <c r="C205" s="326">
        <v>272765993.36432201</v>
      </c>
      <c r="D205" s="326">
        <v>24523177.06755051</v>
      </c>
      <c r="E205" s="330">
        <v>9.8787056291825687E-2</v>
      </c>
      <c r="F205" s="331">
        <v>800224265.49430132</v>
      </c>
      <c r="G205" s="331">
        <v>97877694.114145517</v>
      </c>
      <c r="H205" s="330">
        <v>0.13935811478627938</v>
      </c>
    </row>
    <row r="206" spans="1:8">
      <c r="A206" s="346"/>
      <c r="B206" s="301" t="s">
        <v>272</v>
      </c>
      <c r="C206" s="326">
        <v>118413078.49187145</v>
      </c>
      <c r="D206" s="326">
        <v>11579923.02821815</v>
      </c>
      <c r="E206" s="327">
        <v>0.10839259570646927</v>
      </c>
      <c r="F206" s="328">
        <v>344876411.81247747</v>
      </c>
      <c r="G206" s="328">
        <v>42892342.125609636</v>
      </c>
      <c r="H206" s="327">
        <v>0.14203511519692213</v>
      </c>
    </row>
    <row r="207" spans="1:8">
      <c r="A207" s="346"/>
      <c r="B207" s="302" t="s">
        <v>273</v>
      </c>
      <c r="C207" s="326">
        <v>22619106.109619167</v>
      </c>
      <c r="D207" s="326">
        <v>2185737.3745483235</v>
      </c>
      <c r="E207" s="330">
        <v>0.10696901734058319</v>
      </c>
      <c r="F207" s="331">
        <v>65228652.615905009</v>
      </c>
      <c r="G207" s="331">
        <v>8768042.2330989912</v>
      </c>
      <c r="H207" s="330">
        <v>0.15529485376886978</v>
      </c>
    </row>
    <row r="208" spans="1:8">
      <c r="A208" s="346"/>
      <c r="B208" s="301" t="s">
        <v>274</v>
      </c>
      <c r="C208" s="326">
        <v>25960206.485749215</v>
      </c>
      <c r="D208" s="326">
        <v>2119138.3988323659</v>
      </c>
      <c r="E208" s="327">
        <v>8.8886051208220643E-2</v>
      </c>
      <c r="F208" s="328">
        <v>77624672.884626567</v>
      </c>
      <c r="G208" s="328">
        <v>9524444.0794673413</v>
      </c>
      <c r="H208" s="327">
        <v>0.13985920820791392</v>
      </c>
    </row>
    <row r="209" spans="1:9">
      <c r="A209" s="346"/>
      <c r="B209" s="302" t="s">
        <v>275</v>
      </c>
      <c r="C209" s="326">
        <v>46627229.029400468</v>
      </c>
      <c r="D209" s="326">
        <v>3383763.4955181181</v>
      </c>
      <c r="E209" s="330">
        <v>7.8249128596477854E-2</v>
      </c>
      <c r="F209" s="331">
        <v>140260494.12829232</v>
      </c>
      <c r="G209" s="331">
        <v>14883745.804710194</v>
      </c>
      <c r="H209" s="330">
        <v>0.11871216955074523</v>
      </c>
    </row>
    <row r="210" spans="1:9">
      <c r="A210" s="346"/>
      <c r="B210" s="301" t="s">
        <v>276</v>
      </c>
      <c r="C210" s="326">
        <v>302847910.88176578</v>
      </c>
      <c r="D210" s="326">
        <v>27672609.335001171</v>
      </c>
      <c r="E210" s="327">
        <v>0.10056356504182246</v>
      </c>
      <c r="F210" s="328">
        <v>862946679.74315548</v>
      </c>
      <c r="G210" s="328">
        <v>100645786.49131632</v>
      </c>
      <c r="H210" s="327">
        <v>0.13202894996223788</v>
      </c>
    </row>
    <row r="211" spans="1:9">
      <c r="A211" s="346"/>
      <c r="B211" s="302" t="s">
        <v>277</v>
      </c>
      <c r="C211" s="326">
        <v>6180915.1563923173</v>
      </c>
      <c r="D211" s="326">
        <v>705672.71377090551</v>
      </c>
      <c r="E211" s="330">
        <v>0.1288842861601297</v>
      </c>
      <c r="F211" s="331">
        <v>17591173.346538786</v>
      </c>
      <c r="G211" s="331">
        <v>2642088.2598088086</v>
      </c>
      <c r="H211" s="330">
        <v>0.17673912781151677</v>
      </c>
    </row>
    <row r="212" spans="1:9">
      <c r="A212" s="346"/>
      <c r="B212" s="301" t="s">
        <v>278</v>
      </c>
      <c r="C212" s="326">
        <v>41162389.63980303</v>
      </c>
      <c r="D212" s="326">
        <v>3941659.7069882005</v>
      </c>
      <c r="E212" s="327">
        <v>0.10589958106955673</v>
      </c>
      <c r="F212" s="328">
        <v>120980893.62618482</v>
      </c>
      <c r="G212" s="328">
        <v>13870530.465648934</v>
      </c>
      <c r="H212" s="327">
        <v>0.12949755799875245</v>
      </c>
    </row>
    <row r="213" spans="1:9">
      <c r="A213" s="346"/>
      <c r="B213" s="302" t="s">
        <v>279</v>
      </c>
      <c r="C213" s="326">
        <v>15900130.730218278</v>
      </c>
      <c r="D213" s="326">
        <v>1743313.8656349797</v>
      </c>
      <c r="E213" s="330">
        <v>0.12314306826955577</v>
      </c>
      <c r="F213" s="331">
        <v>44333022.602023251</v>
      </c>
      <c r="G213" s="331">
        <v>5850602.5907065719</v>
      </c>
      <c r="H213" s="330">
        <v>0.15203312548914705</v>
      </c>
    </row>
    <row r="214" spans="1:9">
      <c r="A214" s="346"/>
      <c r="B214" s="301" t="s">
        <v>280</v>
      </c>
      <c r="C214" s="326">
        <v>44790731.956223078</v>
      </c>
      <c r="D214" s="326">
        <v>4562291.9857697561</v>
      </c>
      <c r="E214" s="327">
        <v>0.11340961740302716</v>
      </c>
      <c r="F214" s="328">
        <v>124835736.04171045</v>
      </c>
      <c r="G214" s="328">
        <v>15567378.634973302</v>
      </c>
      <c r="H214" s="327">
        <v>0.14246922901042408</v>
      </c>
    </row>
    <row r="215" spans="1:9">
      <c r="A215" s="346"/>
      <c r="B215" s="302" t="s">
        <v>281</v>
      </c>
      <c r="C215" s="326">
        <v>28699716.992005046</v>
      </c>
      <c r="D215" s="326">
        <v>2222595.3659192473</v>
      </c>
      <c r="E215" s="330">
        <v>8.3943995019817447E-2</v>
      </c>
      <c r="F215" s="331">
        <v>83176365.176885247</v>
      </c>
      <c r="G215" s="331">
        <v>8511938.4278450757</v>
      </c>
      <c r="H215" s="330">
        <v>0.11400259532501532</v>
      </c>
    </row>
    <row r="216" spans="1:9">
      <c r="A216" s="346"/>
      <c r="B216" s="301" t="s">
        <v>282</v>
      </c>
      <c r="C216" s="326">
        <v>22320755.121953718</v>
      </c>
      <c r="D216" s="326">
        <v>2353921.8621074297</v>
      </c>
      <c r="E216" s="327">
        <v>0.11789159710374378</v>
      </c>
      <c r="F216" s="328">
        <v>60591378.941437662</v>
      </c>
      <c r="G216" s="328">
        <v>8033029.0403698236</v>
      </c>
      <c r="H216" s="327">
        <v>0.15284020627532324</v>
      </c>
    </row>
    <row r="217" spans="1:9">
      <c r="A217" s="346"/>
      <c r="B217" s="302" t="s">
        <v>283</v>
      </c>
      <c r="C217" s="326">
        <v>32840519.575518198</v>
      </c>
      <c r="D217" s="326">
        <v>2584276.4404018447</v>
      </c>
      <c r="E217" s="330">
        <v>8.5412998198789974E-2</v>
      </c>
      <c r="F217" s="331">
        <v>98880969.276108548</v>
      </c>
      <c r="G217" s="331">
        <v>9697214.6064551175</v>
      </c>
      <c r="H217" s="330">
        <v>0.10873297095838454</v>
      </c>
    </row>
    <row r="218" spans="1:9">
      <c r="A218" s="346"/>
      <c r="B218" s="301" t="s">
        <v>284</v>
      </c>
      <c r="C218" s="326">
        <v>6390708.1525983484</v>
      </c>
      <c r="D218" s="326">
        <v>515621.14160385635</v>
      </c>
      <c r="E218" s="327">
        <v>8.7764000880146242E-2</v>
      </c>
      <c r="F218" s="328">
        <v>17580975.828367397</v>
      </c>
      <c r="G218" s="328">
        <v>1957958.3492799196</v>
      </c>
      <c r="H218" s="327">
        <v>0.12532523578756705</v>
      </c>
    </row>
    <row r="219" spans="1:9">
      <c r="A219" s="346"/>
      <c r="B219" s="302" t="s">
        <v>285</v>
      </c>
      <c r="C219" s="326">
        <v>26463319.960803047</v>
      </c>
      <c r="D219" s="326">
        <v>2784488.4104737975</v>
      </c>
      <c r="E219" s="330">
        <v>0.11759399548729337</v>
      </c>
      <c r="F219" s="331">
        <v>71525534.313475072</v>
      </c>
      <c r="G219" s="331">
        <v>9618080.6755475849</v>
      </c>
      <c r="H219" s="330">
        <v>0.15536224009147559</v>
      </c>
      <c r="I219" s="230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topLeftCell="A15" zoomScale="80" zoomScaleNormal="80" workbookViewId="0"/>
  </sheetViews>
  <sheetFormatPr defaultColWidth="9.1796875" defaultRowHeight="14.5"/>
  <cols>
    <col min="1" max="1" width="3.81640625" customWidth="1"/>
    <col min="2" max="2" width="42.90625" bestFit="1" customWidth="1"/>
    <col min="3" max="3" width="10.36328125" bestFit="1" customWidth="1"/>
    <col min="4" max="4" width="10.08984375" bestFit="1" customWidth="1"/>
    <col min="5" max="5" width="12" style="21" bestFit="1" customWidth="1"/>
    <col min="6" max="6" width="12.1796875" bestFit="1" customWidth="1"/>
    <col min="7" max="7" width="10.36328125" bestFit="1" customWidth="1"/>
    <col min="8" max="8" width="12" style="21" bestFit="1" customWidth="1"/>
    <col min="9" max="9" width="3.81640625" customWidth="1"/>
    <col min="10" max="10" width="40.54296875" bestFit="1" customWidth="1"/>
    <col min="11" max="12" width="10.08984375" bestFit="1" customWidth="1"/>
    <col min="13" max="13" width="12" bestFit="1" customWidth="1"/>
    <col min="14" max="14" width="11.36328125" bestFit="1" customWidth="1"/>
    <col min="15" max="15" width="10.08984375" bestFit="1" customWidth="1"/>
    <col min="16" max="16" width="12" bestFit="1" customWidth="1"/>
  </cols>
  <sheetData>
    <row r="2" spans="2:16" ht="23.5">
      <c r="B2" s="387" t="s">
        <v>129</v>
      </c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</row>
    <row r="3" spans="2:16" ht="15" thickBot="1">
      <c r="B3" s="388" t="str">
        <f>'HOME PAGE'!H5</f>
        <v>4 WEEKS  ENDING 07-20-2025</v>
      </c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</row>
    <row r="4" spans="2:16" ht="15" thickBot="1">
      <c r="B4" s="393" t="s">
        <v>371</v>
      </c>
      <c r="C4" s="375" t="s">
        <v>102</v>
      </c>
      <c r="D4" s="376"/>
      <c r="E4" s="377"/>
      <c r="F4" s="390" t="s">
        <v>22</v>
      </c>
      <c r="G4" s="391"/>
      <c r="H4" s="392"/>
      <c r="I4" s="34"/>
      <c r="J4" s="389" t="s">
        <v>372</v>
      </c>
      <c r="K4" s="375" t="s">
        <v>102</v>
      </c>
      <c r="L4" s="376"/>
      <c r="M4" s="377"/>
      <c r="N4" s="390" t="s">
        <v>22</v>
      </c>
      <c r="O4" s="391"/>
      <c r="P4" s="392"/>
    </row>
    <row r="5" spans="2:16" ht="15" thickBot="1">
      <c r="B5" s="394"/>
      <c r="C5" s="35" t="s">
        <v>19</v>
      </c>
      <c r="D5" s="35" t="s">
        <v>25</v>
      </c>
      <c r="E5" s="35" t="s">
        <v>26</v>
      </c>
      <c r="F5" s="35" t="s">
        <v>19</v>
      </c>
      <c r="G5" s="35" t="s">
        <v>25</v>
      </c>
      <c r="H5" s="35" t="s">
        <v>26</v>
      </c>
      <c r="I5" s="36"/>
      <c r="J5" s="389"/>
      <c r="K5" s="37" t="s">
        <v>19</v>
      </c>
      <c r="L5" s="37" t="s">
        <v>25</v>
      </c>
      <c r="M5" s="37" t="s">
        <v>26</v>
      </c>
      <c r="N5" s="37" t="s">
        <v>19</v>
      </c>
      <c r="O5" s="37" t="s">
        <v>25</v>
      </c>
      <c r="P5" s="37" t="s">
        <v>26</v>
      </c>
    </row>
    <row r="6" spans="2:16" ht="15" thickBot="1">
      <c r="B6" s="265" t="s">
        <v>373</v>
      </c>
      <c r="C6" s="266">
        <f>'Region and Market Data'!C4</f>
        <v>48000291.181615494</v>
      </c>
      <c r="D6" s="288">
        <f>'Region and Market Data'!D4</f>
        <v>5030508.2256781235</v>
      </c>
      <c r="E6" s="289">
        <f>'Region and Market Data'!E4</f>
        <v>0.11707083163153448</v>
      </c>
      <c r="F6" s="290">
        <f>'Region and Market Data'!F4</f>
        <v>135458360.62397552</v>
      </c>
      <c r="G6" s="290">
        <f>'Region and Market Data'!G4</f>
        <v>19913895.383364737</v>
      </c>
      <c r="H6" s="291">
        <f>'Region and Market Data'!H4</f>
        <v>0.17234832790905105</v>
      </c>
      <c r="I6" s="36"/>
      <c r="J6" s="265" t="s">
        <v>374</v>
      </c>
      <c r="K6" s="266">
        <f>'Region and Market Data'!C40</f>
        <v>64428381.578962483</v>
      </c>
      <c r="L6" s="288">
        <f>'Region and Market Data'!D40</f>
        <v>4824013.4545277357</v>
      </c>
      <c r="M6" s="289">
        <f>'Region and Market Data'!E40</f>
        <v>8.0933891362739513E-2</v>
      </c>
      <c r="N6" s="290">
        <f>'Region and Market Data'!F40</f>
        <v>203748643.65980574</v>
      </c>
      <c r="O6" s="290">
        <f>'Region and Market Data'!G40</f>
        <v>23951090.927144855</v>
      </c>
      <c r="P6" s="291">
        <f>'Region and Market Data'!H40</f>
        <v>0.13321144010651514</v>
      </c>
    </row>
    <row r="7" spans="2:16">
      <c r="B7" s="87" t="s">
        <v>215</v>
      </c>
      <c r="C7" s="82">
        <f>'Region and Market Data'!C5</f>
        <v>8968449.6407684125</v>
      </c>
      <c r="D7" s="69">
        <f>'Region and Market Data'!D5</f>
        <v>951355.5691803433</v>
      </c>
      <c r="E7" s="84">
        <f>'Region and Market Data'!E5</f>
        <v>0.11866588575427477</v>
      </c>
      <c r="F7" s="85">
        <f>'Region and Market Data'!F5</f>
        <v>26425678.833692659</v>
      </c>
      <c r="G7" s="85">
        <f>'Region and Market Data'!G5</f>
        <v>3907729.5735472143</v>
      </c>
      <c r="H7" s="86">
        <f>'Region and Market Data'!H5</f>
        <v>0.17353843053832221</v>
      </c>
      <c r="I7" s="34"/>
      <c r="J7" s="87" t="s">
        <v>251</v>
      </c>
      <c r="K7" s="82">
        <f>'Region and Market Data'!C41</f>
        <v>1436014.5439095497</v>
      </c>
      <c r="L7" s="69">
        <f>'Region and Market Data'!D41</f>
        <v>123713.18346119835</v>
      </c>
      <c r="M7" s="84">
        <f>'Region and Market Data'!E41</f>
        <v>9.4271931120250771E-2</v>
      </c>
      <c r="N7" s="85">
        <f>'Region and Market Data'!F41</f>
        <v>4437222.5097248135</v>
      </c>
      <c r="O7" s="85">
        <f>'Region and Market Data'!G41</f>
        <v>603174.27070656093</v>
      </c>
      <c r="P7" s="86">
        <f>'Region and Market Data'!H41</f>
        <v>0.15732046993258747</v>
      </c>
    </row>
    <row r="8" spans="2:16">
      <c r="B8" s="87" t="s">
        <v>216</v>
      </c>
      <c r="C8" s="82">
        <f>'Region and Market Data'!C6</f>
        <v>3301450.7435045377</v>
      </c>
      <c r="D8" s="69">
        <f>'Region and Market Data'!D6</f>
        <v>377767.41091151861</v>
      </c>
      <c r="E8" s="84">
        <f>'Region and Market Data'!E6</f>
        <v>0.12920941426870472</v>
      </c>
      <c r="F8" s="85">
        <f>'Region and Market Data'!F6</f>
        <v>9404681.0659840144</v>
      </c>
      <c r="G8" s="85">
        <f>'Region and Market Data'!G6</f>
        <v>1444928.7017955603</v>
      </c>
      <c r="H8" s="86">
        <f>'Region and Market Data'!H6</f>
        <v>0.1815293536387397</v>
      </c>
      <c r="I8" s="34"/>
      <c r="J8" s="87" t="s">
        <v>252</v>
      </c>
      <c r="K8" s="82">
        <f>'Region and Market Data'!C42</f>
        <v>8040266.372618027</v>
      </c>
      <c r="L8" s="69">
        <f>'Region and Market Data'!D42</f>
        <v>677371.9173453832</v>
      </c>
      <c r="M8" s="84">
        <f>'Region and Market Data'!E42</f>
        <v>9.1998047976948827E-2</v>
      </c>
      <c r="N8" s="85">
        <f>'Region and Market Data'!F42</f>
        <v>25913171.603525195</v>
      </c>
      <c r="O8" s="85">
        <f>'Region and Market Data'!G42</f>
        <v>3175062.586179696</v>
      </c>
      <c r="P8" s="86">
        <f>'Region and Market Data'!H42</f>
        <v>0.13963617571529968</v>
      </c>
    </row>
    <row r="9" spans="2:16">
      <c r="B9" s="87" t="s">
        <v>217</v>
      </c>
      <c r="C9" s="82">
        <f>'Region and Market Data'!C7</f>
        <v>2128900.7485372918</v>
      </c>
      <c r="D9" s="69">
        <f>'Region and Market Data'!D7</f>
        <v>210589.96596158878</v>
      </c>
      <c r="E9" s="84">
        <f>'Region and Market Data'!E7</f>
        <v>0.10977885745855583</v>
      </c>
      <c r="F9" s="85">
        <f>'Region and Market Data'!F7</f>
        <v>6169864.1744881859</v>
      </c>
      <c r="G9" s="85">
        <f>'Region and Market Data'!G7</f>
        <v>861720.22237225343</v>
      </c>
      <c r="H9" s="86">
        <f>'Region and Market Data'!H7</f>
        <v>0.16233927153176667</v>
      </c>
      <c r="I9" s="34"/>
      <c r="J9" s="87" t="s">
        <v>253</v>
      </c>
      <c r="K9" s="82">
        <f>'Region and Market Data'!C43</f>
        <v>3083318.9439200335</v>
      </c>
      <c r="L9" s="69">
        <f>'Region and Market Data'!D43</f>
        <v>208302.59966574376</v>
      </c>
      <c r="M9" s="84">
        <f>'Region and Market Data'!E43</f>
        <v>7.2452666254240877E-2</v>
      </c>
      <c r="N9" s="85">
        <f>'Region and Market Data'!F43</f>
        <v>8851913.7913628146</v>
      </c>
      <c r="O9" s="85">
        <f>'Region and Market Data'!G43</f>
        <v>947931.06011723354</v>
      </c>
      <c r="P9" s="86">
        <f>'Region and Market Data'!H43</f>
        <v>0.11993081113018196</v>
      </c>
    </row>
    <row r="10" spans="2:16">
      <c r="B10" s="87" t="s">
        <v>218</v>
      </c>
      <c r="C10" s="82">
        <f>'Region and Market Data'!C8</f>
        <v>2499664.6805450721</v>
      </c>
      <c r="D10" s="69">
        <f>'Region and Market Data'!D8</f>
        <v>321828.62362787873</v>
      </c>
      <c r="E10" s="84">
        <f>'Region and Market Data'!E8</f>
        <v>0.14777449505700577</v>
      </c>
      <c r="F10" s="85">
        <f>'Region and Market Data'!F8</f>
        <v>7053188.08665305</v>
      </c>
      <c r="G10" s="85">
        <f>'Region and Market Data'!G8</f>
        <v>1183778.0642688125</v>
      </c>
      <c r="H10" s="86">
        <f>'Region and Market Data'!H8</f>
        <v>0.20168603995192436</v>
      </c>
      <c r="I10" s="34"/>
      <c r="J10" s="87" t="s">
        <v>254</v>
      </c>
      <c r="K10" s="82">
        <f>'Region and Market Data'!C44</f>
        <v>4982701.8277359717</v>
      </c>
      <c r="L10" s="69">
        <f>'Region and Market Data'!D44</f>
        <v>384237.29740672931</v>
      </c>
      <c r="M10" s="84">
        <f>'Region and Market Data'!E44</f>
        <v>8.3557738647865268E-2</v>
      </c>
      <c r="N10" s="85">
        <f>'Region and Market Data'!F44</f>
        <v>14603419.026967959</v>
      </c>
      <c r="O10" s="85">
        <f>'Region and Market Data'!G44</f>
        <v>1662869.7950875331</v>
      </c>
      <c r="P10" s="86">
        <f>'Region and Market Data'!H44</f>
        <v>0.12850071239564356</v>
      </c>
    </row>
    <row r="11" spans="2:16">
      <c r="B11" s="87" t="s">
        <v>219</v>
      </c>
      <c r="C11" s="82">
        <f>'Region and Market Data'!C9</f>
        <v>4919698.5052048583</v>
      </c>
      <c r="D11" s="69">
        <f>'Region and Market Data'!D9</f>
        <v>494971.48845969979</v>
      </c>
      <c r="E11" s="84">
        <f>'Region and Market Data'!E9</f>
        <v>0.11186486456373577</v>
      </c>
      <c r="F11" s="85">
        <f>'Region and Market Data'!F9</f>
        <v>14387776.839869879</v>
      </c>
      <c r="G11" s="85">
        <f>'Region and Market Data'!G9</f>
        <v>2119125.5828168616</v>
      </c>
      <c r="H11" s="86">
        <f>'Region and Market Data'!H9</f>
        <v>0.17272685794199391</v>
      </c>
      <c r="I11" s="34"/>
      <c r="J11" s="87" t="s">
        <v>255</v>
      </c>
      <c r="K11" s="82">
        <f>'Region and Market Data'!C45</f>
        <v>4101051.9049308239</v>
      </c>
      <c r="L11" s="69">
        <f>'Region and Market Data'!D45</f>
        <v>321499.28741162224</v>
      </c>
      <c r="M11" s="84">
        <f>'Region and Market Data'!E45</f>
        <v>8.5062789156946803E-2</v>
      </c>
      <c r="N11" s="85">
        <f>'Region and Market Data'!F45</f>
        <v>13142866.363639515</v>
      </c>
      <c r="O11" s="85">
        <f>'Region and Market Data'!G45</f>
        <v>1690378.9338905849</v>
      </c>
      <c r="P11" s="86">
        <f>'Region and Market Data'!H45</f>
        <v>0.14759928306052222</v>
      </c>
    </row>
    <row r="12" spans="2:16">
      <c r="B12" s="87" t="s">
        <v>220</v>
      </c>
      <c r="C12" s="82">
        <f>'Region and Market Data'!C10</f>
        <v>2257786.7659394615</v>
      </c>
      <c r="D12" s="69">
        <f>'Region and Market Data'!D10</f>
        <v>248320.29381018598</v>
      </c>
      <c r="E12" s="84">
        <f>'Region and Market Data'!E10</f>
        <v>0.12357523614069572</v>
      </c>
      <c r="F12" s="85">
        <f>'Region and Market Data'!F10</f>
        <v>6382091.7133049164</v>
      </c>
      <c r="G12" s="85">
        <f>'Region and Market Data'!G10</f>
        <v>1044804.5077178869</v>
      </c>
      <c r="H12" s="86">
        <f>'Region and Market Data'!H10</f>
        <v>0.19575572148791132</v>
      </c>
      <c r="I12" s="34"/>
      <c r="J12" s="87" t="s">
        <v>256</v>
      </c>
      <c r="K12" s="82">
        <f>'Region and Market Data'!C46</f>
        <v>5581692.9143936923</v>
      </c>
      <c r="L12" s="69">
        <f>'Region and Market Data'!D46</f>
        <v>437142.72323476337</v>
      </c>
      <c r="M12" s="84">
        <f>'Region and Market Data'!E46</f>
        <v>8.4972000853642538E-2</v>
      </c>
      <c r="N12" s="85">
        <f>'Region and Market Data'!F46</f>
        <v>17440833.348659731</v>
      </c>
      <c r="O12" s="85">
        <f>'Region and Market Data'!G46</f>
        <v>2205356.19819149</v>
      </c>
      <c r="P12" s="86">
        <f>'Region and Market Data'!H46</f>
        <v>0.14475137052886536</v>
      </c>
    </row>
    <row r="13" spans="2:16">
      <c r="B13" s="87" t="s">
        <v>221</v>
      </c>
      <c r="C13" s="82">
        <f>'Region and Market Data'!C11</f>
        <v>996060.02912155434</v>
      </c>
      <c r="D13" s="69">
        <f>'Region and Market Data'!D11</f>
        <v>111328.938619058</v>
      </c>
      <c r="E13" s="84">
        <f>'Region and Market Data'!E11</f>
        <v>0.12583364574181186</v>
      </c>
      <c r="F13" s="85">
        <f>'Region and Market Data'!F11</f>
        <v>2666955.3615927063</v>
      </c>
      <c r="G13" s="85">
        <f>'Region and Market Data'!G11</f>
        <v>391443.02928590402</v>
      </c>
      <c r="H13" s="86">
        <f>'Region and Market Data'!H11</f>
        <v>0.17202413000727548</v>
      </c>
      <c r="I13" s="34"/>
      <c r="J13" s="87" t="s">
        <v>257</v>
      </c>
      <c r="K13" s="82">
        <f>'Region and Market Data'!C47</f>
        <v>18825602.567583308</v>
      </c>
      <c r="L13" s="69">
        <f>'Region and Market Data'!D47</f>
        <v>1302648.1836010255</v>
      </c>
      <c r="M13" s="84">
        <f>'Region and Market Data'!E47</f>
        <v>7.4339529456960471E-2</v>
      </c>
      <c r="N13" s="85">
        <f>'Region and Market Data'!F47</f>
        <v>63158958.612405688</v>
      </c>
      <c r="O13" s="85">
        <f>'Region and Market Data'!G47</f>
        <v>7114577.1286878064</v>
      </c>
      <c r="P13" s="86">
        <f>'Region and Market Data'!H47</f>
        <v>0.12694541255227781</v>
      </c>
    </row>
    <row r="14" spans="2:16">
      <c r="B14" s="87" t="s">
        <v>222</v>
      </c>
      <c r="C14" s="82">
        <f>'Region and Market Data'!C12</f>
        <v>2596213.5968210464</v>
      </c>
      <c r="D14" s="69">
        <f>'Region and Market Data'!D12</f>
        <v>295362.75596640212</v>
      </c>
      <c r="E14" s="84">
        <f>'Region and Market Data'!E12</f>
        <v>0.12837110112565597</v>
      </c>
      <c r="F14" s="85">
        <f>'Region and Market Data'!F12</f>
        <v>7259590.4990889095</v>
      </c>
      <c r="G14" s="85">
        <f>'Region and Market Data'!G12</f>
        <v>1133716.6171647832</v>
      </c>
      <c r="H14" s="86">
        <f>'Region and Market Data'!H12</f>
        <v>0.18507018574281925</v>
      </c>
      <c r="I14" s="34"/>
      <c r="J14" s="87" t="s">
        <v>258</v>
      </c>
      <c r="K14" s="82">
        <f>'Region and Market Data'!C48</f>
        <v>7599251.8053193567</v>
      </c>
      <c r="L14" s="69">
        <f>'Region and Market Data'!D48</f>
        <v>594018.73667880334</v>
      </c>
      <c r="M14" s="84">
        <f>'Region and Market Data'!E48</f>
        <v>8.4796427307746891E-2</v>
      </c>
      <c r="N14" s="85">
        <f>'Region and Market Data'!F48</f>
        <v>23619070.110735584</v>
      </c>
      <c r="O14" s="85">
        <f>'Region and Market Data'!G48</f>
        <v>2836460.9600254484</v>
      </c>
      <c r="P14" s="86">
        <f>'Region and Market Data'!H48</f>
        <v>0.13648242814249947</v>
      </c>
    </row>
    <row r="15" spans="2:16">
      <c r="B15" s="87" t="s">
        <v>223</v>
      </c>
      <c r="C15" s="82">
        <f>'Region and Market Data'!C13</f>
        <v>3213318.6221772851</v>
      </c>
      <c r="D15" s="69">
        <f>'Region and Market Data'!D13</f>
        <v>375531.65490734158</v>
      </c>
      <c r="E15" s="84">
        <f>'Region and Market Data'!E13</f>
        <v>0.13233257437524176</v>
      </c>
      <c r="F15" s="85">
        <f>'Region and Market Data'!F13</f>
        <v>9068580.4319320153</v>
      </c>
      <c r="G15" s="85">
        <f>'Region and Market Data'!G13</f>
        <v>1385687.0589668956</v>
      </c>
      <c r="H15" s="86">
        <f>'Region and Market Data'!H13</f>
        <v>0.18036005339380448</v>
      </c>
      <c r="I15" s="34"/>
      <c r="J15" s="87" t="s">
        <v>259</v>
      </c>
      <c r="K15" s="82">
        <f>'Region and Market Data'!C49</f>
        <v>2688278.7955336152</v>
      </c>
      <c r="L15" s="69">
        <f>'Region and Market Data'!D49</f>
        <v>246169.61923810607</v>
      </c>
      <c r="M15" s="84">
        <f>'Region and Market Data'!E49</f>
        <v>0.10080205325280599</v>
      </c>
      <c r="N15" s="85">
        <f>'Region and Market Data'!F49</f>
        <v>7687978.9699706044</v>
      </c>
      <c r="O15" s="85">
        <f>'Region and Market Data'!G49</f>
        <v>1039337.2695837151</v>
      </c>
      <c r="P15" s="86">
        <f>'Region and Market Data'!H49</f>
        <v>0.15632324863035338</v>
      </c>
    </row>
    <row r="16" spans="2:16">
      <c r="B16" s="87" t="s">
        <v>224</v>
      </c>
      <c r="C16" s="82">
        <f>'Region and Market Data'!C14</f>
        <v>1719328.5845278997</v>
      </c>
      <c r="D16" s="69">
        <f>'Region and Market Data'!D14</f>
        <v>160961.03242900898</v>
      </c>
      <c r="E16" s="84">
        <f>'Region and Market Data'!E14</f>
        <v>0.10328823403196394</v>
      </c>
      <c r="F16" s="85">
        <f>'Region and Market Data'!F14</f>
        <v>4690233.9417825332</v>
      </c>
      <c r="G16" s="85">
        <f>'Region and Market Data'!G14</f>
        <v>622503.14054136025</v>
      </c>
      <c r="H16" s="86">
        <f>'Region and Market Data'!H14</f>
        <v>0.15303449784617457</v>
      </c>
      <c r="I16" s="34"/>
      <c r="J16" s="87" t="s">
        <v>260</v>
      </c>
      <c r="K16" s="82">
        <f>'Region and Market Data'!C50</f>
        <v>1116998.8117223377</v>
      </c>
      <c r="L16" s="69">
        <f>'Region and Market Data'!D50</f>
        <v>70944.40953192208</v>
      </c>
      <c r="M16" s="84">
        <f>'Region and Market Data'!E50</f>
        <v>6.7820955949677186E-2</v>
      </c>
      <c r="N16" s="85">
        <f>'Region and Market Data'!F50</f>
        <v>3641600.5174198579</v>
      </c>
      <c r="O16" s="85">
        <f>'Region and Market Data'!G50</f>
        <v>357385.35754951369</v>
      </c>
      <c r="P16" s="86">
        <f>'Region and Market Data'!H50</f>
        <v>0.10881910598196701</v>
      </c>
    </row>
    <row r="17" spans="2:16" ht="15" thickBot="1">
      <c r="B17" s="88" t="s">
        <v>225</v>
      </c>
      <c r="C17" s="89">
        <f>'Region and Market Data'!C15</f>
        <v>1938904.9973115986</v>
      </c>
      <c r="D17" s="90">
        <f>'Region and Market Data'!D15</f>
        <v>212720.32025360875</v>
      </c>
      <c r="E17" s="91">
        <f>'Region and Market Data'!E15</f>
        <v>0.12323149607384828</v>
      </c>
      <c r="F17" s="92">
        <f>'Region and Market Data'!F15</f>
        <v>5217086.6358486405</v>
      </c>
      <c r="G17" s="92">
        <f>'Region and Market Data'!G15</f>
        <v>819768.12502481323</v>
      </c>
      <c r="H17" s="93">
        <f>'Region and Market Data'!H15</f>
        <v>0.18642455009956321</v>
      </c>
      <c r="I17" s="34"/>
      <c r="J17" s="88" t="s">
        <v>261</v>
      </c>
      <c r="K17" s="89">
        <f>'Region and Market Data'!C51</f>
        <v>1396417.3379760364</v>
      </c>
      <c r="L17" s="90">
        <f>'Region and Market Data'!D51</f>
        <v>105454.88706852752</v>
      </c>
      <c r="M17" s="91">
        <f>'Region and Market Data'!E51</f>
        <v>8.1687028925121571E-2</v>
      </c>
      <c r="N17" s="92">
        <f>'Region and Market Data'!F51</f>
        <v>4055178.53554291</v>
      </c>
      <c r="O17" s="92">
        <f>'Region and Market Data'!G51</f>
        <v>486117.06866101176</v>
      </c>
      <c r="P17" s="93">
        <f>'Region and Market Data'!H51</f>
        <v>0.13620305314766876</v>
      </c>
    </row>
    <row r="18" spans="2:16">
      <c r="B18" s="34"/>
      <c r="C18" s="34"/>
      <c r="D18" s="38"/>
      <c r="E18" s="38"/>
      <c r="F18" s="34"/>
      <c r="G18" s="38"/>
      <c r="H18" s="38"/>
      <c r="I18" s="34"/>
      <c r="J18" s="34"/>
      <c r="K18" s="34"/>
      <c r="L18" s="38"/>
      <c r="M18" s="34"/>
      <c r="N18" s="34"/>
      <c r="O18" s="38"/>
      <c r="P18" s="34"/>
    </row>
    <row r="19" spans="2:16" ht="15" thickBot="1">
      <c r="B19" s="39"/>
      <c r="C19" s="40"/>
      <c r="D19" s="41"/>
      <c r="E19" s="41"/>
      <c r="F19" s="42"/>
      <c r="G19" s="43"/>
      <c r="H19" s="43"/>
      <c r="I19" s="34"/>
      <c r="J19" s="34"/>
      <c r="K19" s="34"/>
      <c r="L19" s="38"/>
      <c r="M19" s="34"/>
      <c r="N19" s="34"/>
      <c r="O19" s="38"/>
      <c r="P19" s="34"/>
    </row>
    <row r="20" spans="2:16" ht="15" thickBot="1">
      <c r="B20" s="389" t="s">
        <v>375</v>
      </c>
      <c r="C20" s="375" t="s">
        <v>102</v>
      </c>
      <c r="D20" s="376"/>
      <c r="E20" s="377"/>
      <c r="F20" s="390" t="s">
        <v>22</v>
      </c>
      <c r="G20" s="391"/>
      <c r="H20" s="392"/>
      <c r="I20" s="34"/>
      <c r="J20" s="393" t="s">
        <v>376</v>
      </c>
      <c r="K20" s="375" t="s">
        <v>102</v>
      </c>
      <c r="L20" s="376"/>
      <c r="M20" s="377"/>
      <c r="N20" s="390" t="s">
        <v>22</v>
      </c>
      <c r="O20" s="391"/>
      <c r="P20" s="392"/>
    </row>
    <row r="21" spans="2:16" ht="15" thickBot="1">
      <c r="B21" s="389"/>
      <c r="C21" s="44" t="s">
        <v>19</v>
      </c>
      <c r="D21" s="37" t="s">
        <v>25</v>
      </c>
      <c r="E21" s="37" t="s">
        <v>26</v>
      </c>
      <c r="F21" s="37" t="s">
        <v>19</v>
      </c>
      <c r="G21" s="37" t="s">
        <v>25</v>
      </c>
      <c r="H21" s="37" t="s">
        <v>26</v>
      </c>
      <c r="I21" s="36"/>
      <c r="J21" s="394"/>
      <c r="K21" s="37" t="s">
        <v>19</v>
      </c>
      <c r="L21" s="37" t="s">
        <v>25</v>
      </c>
      <c r="M21" s="37" t="s">
        <v>26</v>
      </c>
      <c r="N21" s="37" t="s">
        <v>19</v>
      </c>
      <c r="O21" s="37" t="s">
        <v>25</v>
      </c>
      <c r="P21" s="37" t="s">
        <v>26</v>
      </c>
    </row>
    <row r="22" spans="2:16" ht="15" thickBot="1">
      <c r="B22" s="265" t="s">
        <v>377</v>
      </c>
      <c r="C22" s="266">
        <f>'Region and Market Data'!C16</f>
        <v>33815275.293850027</v>
      </c>
      <c r="D22" s="288">
        <f>'Region and Market Data'!D16</f>
        <v>3006897.6686511301</v>
      </c>
      <c r="E22" s="289">
        <f>'Region and Market Data'!E16</f>
        <v>9.7600000403517448E-2</v>
      </c>
      <c r="F22" s="290">
        <f>'Region and Market Data'!F16</f>
        <v>95688150.141807973</v>
      </c>
      <c r="G22" s="290">
        <f>'Region and Market Data'!G16</f>
        <v>12259270.426872969</v>
      </c>
      <c r="H22" s="291">
        <f>'Region and Market Data'!H16</f>
        <v>0.14694276692628749</v>
      </c>
      <c r="I22" s="36"/>
      <c r="J22" s="265" t="s">
        <v>378</v>
      </c>
      <c r="K22" s="266">
        <f>'Region and Market Data'!C52</f>
        <v>46635663.310202569</v>
      </c>
      <c r="L22" s="288">
        <f>'Region and Market Data'!D52</f>
        <v>4418078.8727530167</v>
      </c>
      <c r="M22" s="289">
        <f>'Region and Market Data'!E52</f>
        <v>0.10465020516033867</v>
      </c>
      <c r="N22" s="290">
        <f>'Region and Market Data'!F52</f>
        <v>131850062.47709395</v>
      </c>
      <c r="O22" s="290">
        <f>'Region and Market Data'!G52</f>
        <v>16274071.766379207</v>
      </c>
      <c r="P22" s="291">
        <f>'Region and Market Data'!H52</f>
        <v>0.14080841242462724</v>
      </c>
    </row>
    <row r="23" spans="2:16">
      <c r="B23" s="87" t="s">
        <v>227</v>
      </c>
      <c r="C23" s="82">
        <f>'Region and Market Data'!C17</f>
        <v>7611030.2249724939</v>
      </c>
      <c r="D23" s="69">
        <f>'Region and Market Data'!D17</f>
        <v>702043.98414233327</v>
      </c>
      <c r="E23" s="84">
        <f>'Region and Market Data'!E17</f>
        <v>0.101613168657574</v>
      </c>
      <c r="F23" s="85">
        <f>'Region and Market Data'!F17</f>
        <v>21892059.722961739</v>
      </c>
      <c r="G23" s="85">
        <f>'Region and Market Data'!G17</f>
        <v>2910097.9200215973</v>
      </c>
      <c r="H23" s="86">
        <f>'Region and Market Data'!H17</f>
        <v>0.15330859635229319</v>
      </c>
      <c r="I23" s="34"/>
      <c r="J23" s="87" t="s">
        <v>263</v>
      </c>
      <c r="K23" s="82">
        <f>'Region and Market Data'!C53</f>
        <v>5565371.9746973626</v>
      </c>
      <c r="L23" s="69">
        <f>'Region and Market Data'!D53</f>
        <v>610843.28496867698</v>
      </c>
      <c r="M23" s="84">
        <f>'Region and Market Data'!E53</f>
        <v>0.12328988753966168</v>
      </c>
      <c r="N23" s="85">
        <f>'Region and Market Data'!F53</f>
        <v>16272751.252042256</v>
      </c>
      <c r="O23" s="85">
        <f>'Region and Market Data'!G53</f>
        <v>2216430.6064538416</v>
      </c>
      <c r="P23" s="86">
        <f>'Region and Market Data'!H53</f>
        <v>0.15768213192756597</v>
      </c>
    </row>
    <row r="24" spans="2:16">
      <c r="B24" s="87" t="s">
        <v>228</v>
      </c>
      <c r="C24" s="82">
        <f>'Region and Market Data'!C18</f>
        <v>6377244.6380851762</v>
      </c>
      <c r="D24" s="69">
        <f>'Region and Market Data'!D18</f>
        <v>539852.42328597698</v>
      </c>
      <c r="E24" s="84">
        <f>'Region and Market Data'!E18</f>
        <v>9.2481780120465554E-2</v>
      </c>
      <c r="F24" s="85">
        <f>'Region and Market Data'!F18</f>
        <v>18536949.671912942</v>
      </c>
      <c r="G24" s="85">
        <f>'Region and Market Data'!G18</f>
        <v>2280842.0265112855</v>
      </c>
      <c r="H24" s="86">
        <f>'Region and Market Data'!H18</f>
        <v>0.14030677430685348</v>
      </c>
      <c r="I24" s="34"/>
      <c r="J24" s="87" t="s">
        <v>264</v>
      </c>
      <c r="K24" s="82">
        <f>'Region and Market Data'!C54</f>
        <v>3457147.1859522033</v>
      </c>
      <c r="L24" s="69">
        <f>'Region and Market Data'!D54</f>
        <v>337695.8781429017</v>
      </c>
      <c r="M24" s="84">
        <f>'Region and Market Data'!E54</f>
        <v>0.10825489639716657</v>
      </c>
      <c r="N24" s="85">
        <f>'Region and Market Data'!F54</f>
        <v>9724903.1905631628</v>
      </c>
      <c r="O24" s="85">
        <f>'Region and Market Data'!G54</f>
        <v>1284336.3082240764</v>
      </c>
      <c r="P24" s="86">
        <f>'Region and Market Data'!H54</f>
        <v>0.15216232820942419</v>
      </c>
    </row>
    <row r="25" spans="2:16">
      <c r="B25" s="87" t="s">
        <v>229</v>
      </c>
      <c r="C25" s="82">
        <f>'Region and Market Data'!C19</f>
        <v>593655.88405782892</v>
      </c>
      <c r="D25" s="69">
        <f>'Region and Market Data'!D19</f>
        <v>63819.173588074744</v>
      </c>
      <c r="E25" s="84">
        <f>'Region and Market Data'!E19</f>
        <v>0.12045064512704783</v>
      </c>
      <c r="F25" s="85">
        <f>'Region and Market Data'!F19</f>
        <v>1634585.2311847496</v>
      </c>
      <c r="G25" s="85">
        <f>'Region and Market Data'!G19</f>
        <v>221898.29195729014</v>
      </c>
      <c r="H25" s="86">
        <f>'Region and Market Data'!H19</f>
        <v>0.15707534754914435</v>
      </c>
      <c r="I25" s="34"/>
      <c r="J25" s="87" t="s">
        <v>265</v>
      </c>
      <c r="K25" s="82">
        <f>'Region and Market Data'!C55</f>
        <v>2136514.9327803007</v>
      </c>
      <c r="L25" s="69">
        <f>'Region and Market Data'!D55</f>
        <v>213527.21008818503</v>
      </c>
      <c r="M25" s="84">
        <f>'Region and Market Data'!E55</f>
        <v>0.11103929971495315</v>
      </c>
      <c r="N25" s="85">
        <f>'Region and Market Data'!F55</f>
        <v>6146327.7076342963</v>
      </c>
      <c r="O25" s="85">
        <f>'Region and Market Data'!G55</f>
        <v>764819.9146352699</v>
      </c>
      <c r="P25" s="86">
        <f>'Region and Market Data'!H55</f>
        <v>0.1421200050346946</v>
      </c>
    </row>
    <row r="26" spans="2:16">
      <c r="B26" s="87" t="s">
        <v>230</v>
      </c>
      <c r="C26" s="82">
        <f>'Region and Market Data'!C20</f>
        <v>2362978.3947168463</v>
      </c>
      <c r="D26" s="69">
        <f>'Region and Market Data'!D20</f>
        <v>179105.71533492347</v>
      </c>
      <c r="E26" s="84">
        <f>'Region and Market Data'!E20</f>
        <v>8.2012892521561173E-2</v>
      </c>
      <c r="F26" s="85">
        <f>'Region and Market Data'!F20</f>
        <v>6667675.8250223482</v>
      </c>
      <c r="G26" s="85">
        <f>'Region and Market Data'!G20</f>
        <v>773167.11918797158</v>
      </c>
      <c r="H26" s="86">
        <f>'Region and Market Data'!H20</f>
        <v>0.13116735554613598</v>
      </c>
      <c r="I26" s="34"/>
      <c r="J26" s="87" t="s">
        <v>266</v>
      </c>
      <c r="K26" s="82">
        <f>'Region and Market Data'!C56</f>
        <v>7938497.2388553247</v>
      </c>
      <c r="L26" s="69">
        <f>'Region and Market Data'!D56</f>
        <v>589934.53929464798</v>
      </c>
      <c r="M26" s="84">
        <f>'Region and Market Data'!E56</f>
        <v>8.0278901250977475E-2</v>
      </c>
      <c r="N26" s="85">
        <f>'Region and Market Data'!F56</f>
        <v>21834625.822536979</v>
      </c>
      <c r="O26" s="85">
        <f>'Region and Market Data'!G56</f>
        <v>2096329.1636754088</v>
      </c>
      <c r="P26" s="86">
        <f>'Region and Market Data'!H56</f>
        <v>0.10620618384181875</v>
      </c>
    </row>
    <row r="27" spans="2:16">
      <c r="B27" s="87" t="s">
        <v>231</v>
      </c>
      <c r="C27" s="82">
        <f>'Region and Market Data'!C21</f>
        <v>1127537.727970266</v>
      </c>
      <c r="D27" s="69">
        <f>'Region and Market Data'!D21</f>
        <v>106073.97933251015</v>
      </c>
      <c r="E27" s="84">
        <f>'Region and Market Data'!E21</f>
        <v>0.10384507475079022</v>
      </c>
      <c r="F27" s="85">
        <f>'Region and Market Data'!F21</f>
        <v>2979349.7459217999</v>
      </c>
      <c r="G27" s="85">
        <f>'Region and Market Data'!G21</f>
        <v>372559.49294813769</v>
      </c>
      <c r="H27" s="86">
        <f>'Region and Market Data'!H21</f>
        <v>0.14291886066519746</v>
      </c>
      <c r="I27" s="34"/>
      <c r="J27" s="87" t="s">
        <v>267</v>
      </c>
      <c r="K27" s="82">
        <f>'Region and Market Data'!C57</f>
        <v>1253392.8828994962</v>
      </c>
      <c r="L27" s="69">
        <f>'Region and Market Data'!D57</f>
        <v>119380.28138350276</v>
      </c>
      <c r="M27" s="84">
        <f>'Region and Market Data'!E57</f>
        <v>0.10527244690571376</v>
      </c>
      <c r="N27" s="85">
        <f>'Region and Market Data'!F57</f>
        <v>3344569.8335517254</v>
      </c>
      <c r="O27" s="85">
        <f>'Region and Market Data'!G57</f>
        <v>406510.7197234896</v>
      </c>
      <c r="P27" s="86">
        <f>'Region and Market Data'!H57</f>
        <v>0.13836029296014191</v>
      </c>
    </row>
    <row r="28" spans="2:16" ht="15" thickBot="1">
      <c r="B28" s="88" t="s">
        <v>232</v>
      </c>
      <c r="C28" s="89">
        <f>'Region and Market Data'!C22</f>
        <v>933392.12188691145</v>
      </c>
      <c r="D28" s="90">
        <f>'Region and Market Data'!D22</f>
        <v>75264.92010044551</v>
      </c>
      <c r="E28" s="91">
        <f>'Region and Market Data'!E22</f>
        <v>8.7708348999725835E-2</v>
      </c>
      <c r="F28" s="92">
        <f>'Region and Market Data'!F22</f>
        <v>2509643.8710927987</v>
      </c>
      <c r="G28" s="92">
        <f>'Region and Market Data'!G22</f>
        <v>290233.78582738992</v>
      </c>
      <c r="H28" s="93">
        <f>'Region and Market Data'!H22</f>
        <v>0.13077068891154572</v>
      </c>
      <c r="I28" s="34"/>
      <c r="J28" s="87" t="s">
        <v>268</v>
      </c>
      <c r="K28" s="82">
        <f>'Region and Market Data'!C58</f>
        <v>4750509.477791978</v>
      </c>
      <c r="L28" s="69">
        <f>'Region and Market Data'!D58</f>
        <v>470907.23119641189</v>
      </c>
      <c r="M28" s="84">
        <f>'Region and Market Data'!E58</f>
        <v>0.1100352799307505</v>
      </c>
      <c r="N28" s="85">
        <f>'Region and Market Data'!F58</f>
        <v>13435195.746276854</v>
      </c>
      <c r="O28" s="85">
        <f>'Region and Market Data'!G58</f>
        <v>1682340.9914961755</v>
      </c>
      <c r="P28" s="86">
        <f>'Region and Market Data'!H58</f>
        <v>0.14314317896354961</v>
      </c>
    </row>
    <row r="29" spans="2:16">
      <c r="B29" s="34"/>
      <c r="C29" s="34"/>
      <c r="D29" s="38"/>
      <c r="E29" s="38"/>
      <c r="F29" s="34"/>
      <c r="G29" s="38"/>
      <c r="H29" s="38"/>
      <c r="I29" s="34"/>
      <c r="J29" s="87" t="s">
        <v>269</v>
      </c>
      <c r="K29" s="82">
        <f>'Region and Market Data'!C59</f>
        <v>5653275.6346757272</v>
      </c>
      <c r="L29" s="69">
        <f>'Region and Market Data'!D59</f>
        <v>546596.44954931643</v>
      </c>
      <c r="M29" s="84">
        <f>'Region and Market Data'!E59</f>
        <v>0.10703559588025814</v>
      </c>
      <c r="N29" s="85">
        <f>'Region and Market Data'!F59</f>
        <v>16550488.938259454</v>
      </c>
      <c r="O29" s="85">
        <f>'Region and Market Data'!G59</f>
        <v>2339948.1996580325</v>
      </c>
      <c r="P29" s="86">
        <f>'Region and Market Data'!H59</f>
        <v>0.16466285433472719</v>
      </c>
    </row>
    <row r="30" spans="2:16" ht="15" thickBot="1">
      <c r="B30" s="34"/>
      <c r="C30" s="34"/>
      <c r="D30" s="38"/>
      <c r="E30" s="38"/>
      <c r="F30" s="34"/>
      <c r="G30" s="38"/>
      <c r="H30" s="38"/>
      <c r="I30" s="34"/>
      <c r="J30" s="88" t="s">
        <v>270</v>
      </c>
      <c r="K30" s="89">
        <f>'Region and Market Data'!C60</f>
        <v>5068828.7798155369</v>
      </c>
      <c r="L30" s="90">
        <f>'Region and Market Data'!D60</f>
        <v>443736.11872212123</v>
      </c>
      <c r="M30" s="91">
        <f>'Region and Market Data'!E60</f>
        <v>9.5941022426395628E-2</v>
      </c>
      <c r="N30" s="92">
        <f>'Region and Market Data'!F60</f>
        <v>14259552.436831202</v>
      </c>
      <c r="O30" s="92">
        <f>'Region and Market Data'!G60</f>
        <v>1569143.5438800212</v>
      </c>
      <c r="P30" s="93">
        <f>'Region and Market Data'!H60</f>
        <v>0.12364798936869509</v>
      </c>
    </row>
    <row r="31" spans="2:16">
      <c r="D31" s="21"/>
      <c r="G31" s="21"/>
      <c r="L31" s="21"/>
      <c r="O31" s="21"/>
    </row>
    <row r="32" spans="2:16" ht="15" thickBot="1">
      <c r="B32" s="34"/>
      <c r="C32" s="34"/>
      <c r="D32" s="38"/>
      <c r="E32" s="38"/>
      <c r="F32" s="34"/>
      <c r="G32" s="38"/>
      <c r="H32" s="38"/>
      <c r="I32" s="34"/>
      <c r="J32" s="34"/>
      <c r="K32" s="34"/>
      <c r="L32" s="38"/>
      <c r="M32" s="34"/>
      <c r="N32" s="34"/>
      <c r="O32" s="38"/>
      <c r="P32" s="34"/>
    </row>
    <row r="33" spans="2:16" ht="15" thickBot="1">
      <c r="B33" s="393" t="s">
        <v>379</v>
      </c>
      <c r="C33" s="375" t="s">
        <v>102</v>
      </c>
      <c r="D33" s="376"/>
      <c r="E33" s="377"/>
      <c r="F33" s="390" t="s">
        <v>22</v>
      </c>
      <c r="G33" s="391"/>
      <c r="H33" s="392"/>
      <c r="I33" s="34"/>
      <c r="J33" s="393" t="s">
        <v>380</v>
      </c>
      <c r="K33" s="375" t="s">
        <v>102</v>
      </c>
      <c r="L33" s="376"/>
      <c r="M33" s="377"/>
      <c r="N33" s="390" t="s">
        <v>22</v>
      </c>
      <c r="O33" s="391"/>
      <c r="P33" s="392"/>
    </row>
    <row r="34" spans="2:16" ht="15" thickBot="1">
      <c r="B34" s="394"/>
      <c r="C34" s="37" t="s">
        <v>19</v>
      </c>
      <c r="D34" s="37" t="s">
        <v>25</v>
      </c>
      <c r="E34" s="37" t="s">
        <v>26</v>
      </c>
      <c r="F34" s="37" t="s">
        <v>19</v>
      </c>
      <c r="G34" s="37" t="s">
        <v>25</v>
      </c>
      <c r="H34" s="37" t="s">
        <v>26</v>
      </c>
      <c r="I34" s="36"/>
      <c r="J34" s="395"/>
      <c r="K34" s="37" t="s">
        <v>19</v>
      </c>
      <c r="L34" s="37" t="s">
        <v>25</v>
      </c>
      <c r="M34" s="37" t="s">
        <v>26</v>
      </c>
      <c r="N34" s="37" t="s">
        <v>19</v>
      </c>
      <c r="O34" s="37" t="s">
        <v>25</v>
      </c>
      <c r="P34" s="37" t="s">
        <v>26</v>
      </c>
    </row>
    <row r="35" spans="2:16" ht="15" thickBot="1">
      <c r="B35" s="265" t="s">
        <v>381</v>
      </c>
      <c r="C35" s="266">
        <f>'Region and Market Data'!C23</f>
        <v>23328995.973044947</v>
      </c>
      <c r="D35" s="288">
        <f>'Region and Market Data'!D23</f>
        <v>2251585.6113974787</v>
      </c>
      <c r="E35" s="289">
        <f>'Region and Market Data'!E23</f>
        <v>0.10682458484057757</v>
      </c>
      <c r="F35" s="290">
        <f>'Region and Market Data'!F23</f>
        <v>64531447.575521745</v>
      </c>
      <c r="G35" s="290">
        <f>'Region and Market Data'!G23</f>
        <v>8606276.0249923617</v>
      </c>
      <c r="H35" s="291">
        <f>'Region and Market Data'!H23</f>
        <v>0.15388913053608497</v>
      </c>
      <c r="I35" s="36"/>
      <c r="J35" s="265" t="s">
        <v>382</v>
      </c>
      <c r="K35" s="266">
        <f>'Region and Market Data'!C61</f>
        <v>37654502.856045716</v>
      </c>
      <c r="L35" s="288">
        <f>'Region and Market Data'!D61</f>
        <v>2878819.6041279212</v>
      </c>
      <c r="M35" s="289">
        <f>'Region and Market Data'!E61</f>
        <v>8.2782546162314757E-2</v>
      </c>
      <c r="N35" s="290">
        <f>'Region and Market Data'!F61</f>
        <v>113253280.01836111</v>
      </c>
      <c r="O35" s="290">
        <f>'Region and Market Data'!G61</f>
        <v>13463218.282078683</v>
      </c>
      <c r="P35" s="291">
        <f>'Region and Market Data'!H61</f>
        <v>0.13491542191504252</v>
      </c>
    </row>
    <row r="36" spans="2:16">
      <c r="B36" s="87" t="s">
        <v>234</v>
      </c>
      <c r="C36" s="82">
        <f>'Region and Market Data'!C24</f>
        <v>1079730.105033997</v>
      </c>
      <c r="D36" s="69">
        <f>'Region and Market Data'!D24</f>
        <v>128183.86146442068</v>
      </c>
      <c r="E36" s="84">
        <f>'Region and Market Data'!E24</f>
        <v>0.13471112132560059</v>
      </c>
      <c r="F36" s="85">
        <f>'Region and Market Data'!F24</f>
        <v>3014162.4581238613</v>
      </c>
      <c r="G36" s="85">
        <f>'Region and Market Data'!G24</f>
        <v>455927.92185512697</v>
      </c>
      <c r="H36" s="86">
        <f>'Region and Market Data'!H24</f>
        <v>0.17821975092249057</v>
      </c>
      <c r="I36" s="34"/>
      <c r="J36" s="87" t="s">
        <v>272</v>
      </c>
      <c r="K36" s="82">
        <f>'Region and Market Data'!C62</f>
        <v>16410678.025120802</v>
      </c>
      <c r="L36" s="69">
        <f>'Region and Market Data'!D62</f>
        <v>1488571.406596154</v>
      </c>
      <c r="M36" s="84">
        <f>'Region and Market Data'!E62</f>
        <v>9.9756116522328492E-2</v>
      </c>
      <c r="N36" s="85">
        <f>'Region and Market Data'!F62</f>
        <v>48879435.465847403</v>
      </c>
      <c r="O36" s="85">
        <f>'Region and Market Data'!G62</f>
        <v>6239813.4911643118</v>
      </c>
      <c r="P36" s="86">
        <f>'Region and Market Data'!H62</f>
        <v>0.14633838674435592</v>
      </c>
    </row>
    <row r="37" spans="2:16">
      <c r="B37" s="87" t="s">
        <v>235</v>
      </c>
      <c r="C37" s="82">
        <f>'Region and Market Data'!C25</f>
        <v>2250725.8530097692</v>
      </c>
      <c r="D37" s="69">
        <f>'Region and Market Data'!D25</f>
        <v>210223.71365607437</v>
      </c>
      <c r="E37" s="84">
        <f>'Region and Market Data'!E25</f>
        <v>0.1030254806410839</v>
      </c>
      <c r="F37" s="85">
        <f>'Region and Market Data'!F25</f>
        <v>6197674.4951825188</v>
      </c>
      <c r="G37" s="85">
        <f>'Region and Market Data'!G25</f>
        <v>804344.2366644498</v>
      </c>
      <c r="H37" s="86">
        <f>'Region and Market Data'!H25</f>
        <v>0.14913684089604784</v>
      </c>
      <c r="I37" s="34"/>
      <c r="J37" s="87" t="s">
        <v>273</v>
      </c>
      <c r="K37" s="82">
        <f>'Region and Market Data'!C63</f>
        <v>3111431.4439388141</v>
      </c>
      <c r="L37" s="69">
        <f>'Region and Market Data'!D63</f>
        <v>208746.64554811129</v>
      </c>
      <c r="M37" s="84">
        <f>'Region and Market Data'!E63</f>
        <v>7.1915023520240276E-2</v>
      </c>
      <c r="N37" s="85">
        <f>'Region and Market Data'!F63</f>
        <v>9222666.5880709495</v>
      </c>
      <c r="O37" s="85">
        <f>'Region and Market Data'!G63</f>
        <v>1058121.9454329144</v>
      </c>
      <c r="P37" s="86">
        <f>'Region and Market Data'!H63</f>
        <v>0.12959962762736835</v>
      </c>
    </row>
    <row r="38" spans="2:16">
      <c r="B38" s="87" t="s">
        <v>236</v>
      </c>
      <c r="C38" s="82">
        <f>'Region and Market Data'!C26</f>
        <v>4475090.4080764772</v>
      </c>
      <c r="D38" s="69">
        <f>'Region and Market Data'!D26</f>
        <v>475212.83314435044</v>
      </c>
      <c r="E38" s="84">
        <f>'Region and Market Data'!E26</f>
        <v>0.11880684452008865</v>
      </c>
      <c r="F38" s="85">
        <f>'Region and Market Data'!F26</f>
        <v>12954978.608507566</v>
      </c>
      <c r="G38" s="85">
        <f>'Region and Market Data'!G26</f>
        <v>1820717.8981632087</v>
      </c>
      <c r="H38" s="86">
        <f>'Region and Market Data'!H26</f>
        <v>0.16352391465664703</v>
      </c>
      <c r="I38" s="34"/>
      <c r="J38" s="87" t="s">
        <v>274</v>
      </c>
      <c r="K38" s="82">
        <f>'Region and Market Data'!C64</f>
        <v>3595436.7869570819</v>
      </c>
      <c r="L38" s="69">
        <f>'Region and Market Data'!D64</f>
        <v>236455.86808516691</v>
      </c>
      <c r="M38" s="84">
        <f>'Region and Market Data'!E64</f>
        <v>7.0395120959656596E-2</v>
      </c>
      <c r="N38" s="85">
        <f>'Region and Market Data'!F64</f>
        <v>11094155.616244802</v>
      </c>
      <c r="O38" s="85">
        <f>'Region and Market Data'!G64</f>
        <v>1383945.8273879997</v>
      </c>
      <c r="P38" s="86">
        <f>'Region and Market Data'!H64</f>
        <v>0.14252481228327135</v>
      </c>
    </row>
    <row r="39" spans="2:16" ht="15" thickBot="1">
      <c r="B39" s="87" t="s">
        <v>237</v>
      </c>
      <c r="C39" s="82">
        <f>'Region and Market Data'!C27</f>
        <v>1477125.9500857545</v>
      </c>
      <c r="D39" s="69">
        <f>'Region and Market Data'!D27</f>
        <v>157854.35737091396</v>
      </c>
      <c r="E39" s="84">
        <f>'Region and Market Data'!E27</f>
        <v>0.119652661546419</v>
      </c>
      <c r="F39" s="85">
        <f>'Region and Market Data'!F27</f>
        <v>4114514.6495758868</v>
      </c>
      <c r="G39" s="85">
        <f>'Region and Market Data'!G27</f>
        <v>577978.62557228608</v>
      </c>
      <c r="H39" s="86">
        <f>'Region and Market Data'!H27</f>
        <v>0.16343071911309834</v>
      </c>
      <c r="I39" s="34"/>
      <c r="J39" s="88" t="s">
        <v>275</v>
      </c>
      <c r="K39" s="89">
        <f>'Region and Market Data'!C65</f>
        <v>6342693.2644683765</v>
      </c>
      <c r="L39" s="90">
        <f>'Region and Market Data'!D65</f>
        <v>355136.82322909404</v>
      </c>
      <c r="M39" s="91">
        <f>'Region and Market Data'!E65</f>
        <v>5.9312480260409722E-2</v>
      </c>
      <c r="N39" s="92">
        <f>'Region and Market Data'!F65</f>
        <v>19527516.075773817</v>
      </c>
      <c r="O39" s="92">
        <f>'Region and Market Data'!G65</f>
        <v>1904271.6256199554</v>
      </c>
      <c r="P39" s="93">
        <f>'Region and Market Data'!H65</f>
        <v>0.10805454302163583</v>
      </c>
    </row>
    <row r="40" spans="2:16">
      <c r="B40" s="87" t="s">
        <v>238</v>
      </c>
      <c r="C40" s="82">
        <f>'Region and Market Data'!C28</f>
        <v>2738745.4166946635</v>
      </c>
      <c r="D40" s="69">
        <f>'Region and Market Data'!D28</f>
        <v>275468.88330204459</v>
      </c>
      <c r="E40" s="84">
        <f>'Region and Market Data'!E28</f>
        <v>0.11183027141603427</v>
      </c>
      <c r="F40" s="85">
        <f>'Region and Market Data'!F28</f>
        <v>7603817.3401762582</v>
      </c>
      <c r="G40" s="85">
        <f>'Region and Market Data'!G28</f>
        <v>957445.60855377465</v>
      </c>
      <c r="H40" s="86">
        <f>'Region and Market Data'!H28</f>
        <v>0.14405538047148125</v>
      </c>
      <c r="I40" s="34"/>
      <c r="J40" s="34"/>
      <c r="K40" s="34"/>
      <c r="L40" s="38"/>
      <c r="M40" s="34"/>
      <c r="N40" s="34"/>
      <c r="O40" s="38"/>
      <c r="P40" s="34"/>
    </row>
    <row r="41" spans="2:16" ht="15" thickBot="1">
      <c r="B41" s="88" t="s">
        <v>239</v>
      </c>
      <c r="C41" s="89">
        <f>'Region and Market Data'!C29</f>
        <v>809018.28745006002</v>
      </c>
      <c r="D41" s="90">
        <f>'Region and Market Data'!D29</f>
        <v>89639.044576915214</v>
      </c>
      <c r="E41" s="91">
        <f>'Region and Market Data'!E29</f>
        <v>0.12460610375537642</v>
      </c>
      <c r="F41" s="92">
        <f>'Region and Market Data'!F29</f>
        <v>2139043.5700789834</v>
      </c>
      <c r="G41" s="92">
        <f>'Region and Market Data'!G29</f>
        <v>321397.23236581031</v>
      </c>
      <c r="H41" s="93">
        <f>'Region and Market Data'!H29</f>
        <v>0.17682055397540553</v>
      </c>
      <c r="I41" s="34"/>
      <c r="J41" s="34"/>
      <c r="K41" s="34"/>
      <c r="L41" s="38"/>
      <c r="M41" s="34"/>
      <c r="N41" s="34"/>
      <c r="O41" s="38"/>
      <c r="P41" s="34"/>
    </row>
    <row r="42" spans="2:16">
      <c r="B42" s="34"/>
      <c r="C42" s="34"/>
      <c r="D42" s="38"/>
      <c r="E42" s="45"/>
      <c r="F42" s="34"/>
      <c r="G42" s="38"/>
      <c r="H42" s="38"/>
      <c r="I42" s="34"/>
      <c r="J42" s="34"/>
      <c r="K42" s="34"/>
      <c r="L42" s="38"/>
      <c r="M42" s="34"/>
      <c r="N42" s="34"/>
      <c r="O42" s="38"/>
      <c r="P42" s="34"/>
    </row>
    <row r="43" spans="2:16" ht="15" thickBot="1">
      <c r="B43" s="34"/>
      <c r="C43" s="34"/>
      <c r="D43" s="38"/>
      <c r="E43" s="38"/>
      <c r="F43" s="34"/>
      <c r="G43" s="38"/>
      <c r="H43" s="38"/>
      <c r="I43" s="34"/>
      <c r="J43" s="34"/>
      <c r="K43" s="34"/>
      <c r="L43" s="38"/>
      <c r="M43" s="34"/>
      <c r="N43" s="34"/>
      <c r="O43" s="38"/>
      <c r="P43" s="34"/>
    </row>
    <row r="44" spans="2:16" ht="15" thickBot="1">
      <c r="B44" s="389" t="s">
        <v>383</v>
      </c>
      <c r="C44" s="375" t="s">
        <v>102</v>
      </c>
      <c r="D44" s="376"/>
      <c r="E44" s="377"/>
      <c r="F44" s="390" t="s">
        <v>22</v>
      </c>
      <c r="G44" s="391"/>
      <c r="H44" s="392"/>
      <c r="I44" s="34"/>
      <c r="J44" s="389" t="s">
        <v>384</v>
      </c>
      <c r="K44" s="375" t="s">
        <v>102</v>
      </c>
      <c r="L44" s="376"/>
      <c r="M44" s="377"/>
      <c r="N44" s="390" t="s">
        <v>22</v>
      </c>
      <c r="O44" s="391"/>
      <c r="P44" s="392"/>
    </row>
    <row r="45" spans="2:16" ht="15" thickBot="1">
      <c r="B45" s="389"/>
      <c r="C45" s="37" t="s">
        <v>19</v>
      </c>
      <c r="D45" s="37" t="s">
        <v>25</v>
      </c>
      <c r="E45" s="37" t="s">
        <v>26</v>
      </c>
      <c r="F45" s="37" t="s">
        <v>19</v>
      </c>
      <c r="G45" s="37" t="s">
        <v>25</v>
      </c>
      <c r="H45" s="37" t="s">
        <v>26</v>
      </c>
      <c r="I45" s="36"/>
      <c r="J45" s="389"/>
      <c r="K45" s="37" t="s">
        <v>19</v>
      </c>
      <c r="L45" s="37" t="s">
        <v>25</v>
      </c>
      <c r="M45" s="37" t="s">
        <v>26</v>
      </c>
      <c r="N45" s="37" t="s">
        <v>19</v>
      </c>
      <c r="O45" s="37" t="s">
        <v>25</v>
      </c>
      <c r="P45" s="37" t="s">
        <v>26</v>
      </c>
    </row>
    <row r="46" spans="2:16" ht="15" thickBot="1">
      <c r="B46" s="265" t="s">
        <v>385</v>
      </c>
      <c r="C46" s="266">
        <f>'Region and Market Data'!C30</f>
        <v>41013433.81391342</v>
      </c>
      <c r="D46" s="288">
        <f>'Region and Market Data'!D30</f>
        <v>3935126.1383122802</v>
      </c>
      <c r="E46" s="289">
        <f>'Region and Market Data'!E30</f>
        <v>0.10613014414629648</v>
      </c>
      <c r="F46" s="290">
        <f>'Region and Market Data'!F30</f>
        <v>120891991.81362474</v>
      </c>
      <c r="G46" s="290">
        <f>'Region and Market Data'!G30</f>
        <v>16480398.461744443</v>
      </c>
      <c r="H46" s="291">
        <f>'Region and Market Data'!H30</f>
        <v>0.15784069500982914</v>
      </c>
      <c r="I46" s="34"/>
      <c r="J46" s="265" t="s">
        <v>386</v>
      </c>
      <c r="K46" s="266">
        <f>'Region and Market Data'!C66</f>
        <v>41701986.084820636</v>
      </c>
      <c r="L46" s="288">
        <f>'Region and Market Data'!D66</f>
        <v>3533536.8016036898</v>
      </c>
      <c r="M46" s="289">
        <f>'Region and Market Data'!E66</f>
        <v>9.2577426328855905E-2</v>
      </c>
      <c r="N46" s="290">
        <f>'Region and Market Data'!F66</f>
        <v>121127080.725738</v>
      </c>
      <c r="O46" s="290">
        <f>'Region and Market Data'!G66</f>
        <v>14132334.374372855</v>
      </c>
      <c r="P46" s="291">
        <f>'Region and Market Data'!H66</f>
        <v>0.13208437662876463</v>
      </c>
    </row>
    <row r="47" spans="2:16">
      <c r="B47" s="87" t="s">
        <v>241</v>
      </c>
      <c r="C47" s="82">
        <f>'Region and Market Data'!C31</f>
        <v>9813420.4067370798</v>
      </c>
      <c r="D47" s="69">
        <f>'Region and Market Data'!D31</f>
        <v>846363.7943183016</v>
      </c>
      <c r="E47" s="84">
        <f>'Region and Market Data'!E31</f>
        <v>9.4385909546522095E-2</v>
      </c>
      <c r="F47" s="85">
        <f>'Region and Market Data'!F31</f>
        <v>30302371.406279765</v>
      </c>
      <c r="G47" s="85">
        <f>'Region and Market Data'!G31</f>
        <v>3719308.4156422727</v>
      </c>
      <c r="H47" s="86">
        <f>'Region and Market Data'!H31</f>
        <v>0.13991271122339086</v>
      </c>
      <c r="I47" s="34"/>
      <c r="J47" s="87" t="s">
        <v>277</v>
      </c>
      <c r="K47" s="82">
        <f>'Region and Market Data'!C67</f>
        <v>848322.33467126184</v>
      </c>
      <c r="L47" s="69">
        <f>'Region and Market Data'!D67</f>
        <v>105048.33543655486</v>
      </c>
      <c r="M47" s="84">
        <f>'Region and Market Data'!E67</f>
        <v>0.1413319119795865</v>
      </c>
      <c r="N47" s="85">
        <f>'Region and Market Data'!F67</f>
        <v>2472013.0927305343</v>
      </c>
      <c r="O47" s="85">
        <f>'Region and Market Data'!G67</f>
        <v>371606.82770554582</v>
      </c>
      <c r="P47" s="86">
        <f>'Region and Market Data'!H67</f>
        <v>0.17692140510784699</v>
      </c>
    </row>
    <row r="48" spans="2:16">
      <c r="B48" s="87" t="s">
        <v>242</v>
      </c>
      <c r="C48" s="82">
        <f>'Region and Market Data'!C32</f>
        <v>3316018.710395264</v>
      </c>
      <c r="D48" s="69">
        <f>'Region and Market Data'!D32</f>
        <v>377365.17136936542</v>
      </c>
      <c r="E48" s="84">
        <f>'Region and Market Data'!E32</f>
        <v>0.12841431164234965</v>
      </c>
      <c r="F48" s="85">
        <f>'Region and Market Data'!F32</f>
        <v>9953998.6180065442</v>
      </c>
      <c r="G48" s="85">
        <f>'Region and Market Data'!G32</f>
        <v>1615049.798981606</v>
      </c>
      <c r="H48" s="86">
        <f>'Region and Market Data'!H32</f>
        <v>0.19367546606077521</v>
      </c>
      <c r="I48" s="34"/>
      <c r="J48" s="87" t="s">
        <v>278</v>
      </c>
      <c r="K48" s="82">
        <f>'Region and Market Data'!C68</f>
        <v>5627197.3232750753</v>
      </c>
      <c r="L48" s="69">
        <f>'Region and Market Data'!D68</f>
        <v>504861.14333573356</v>
      </c>
      <c r="M48" s="84">
        <f>'Region and Market Data'!E68</f>
        <v>9.8560720265281787E-2</v>
      </c>
      <c r="N48" s="85">
        <f>'Region and Market Data'!F68</f>
        <v>16858263.962323677</v>
      </c>
      <c r="O48" s="85">
        <f>'Region and Market Data'!G68</f>
        <v>2015824.7126994096</v>
      </c>
      <c r="P48" s="86">
        <f>'Region and Market Data'!H68</f>
        <v>0.13581492090327671</v>
      </c>
    </row>
    <row r="49" spans="2:16">
      <c r="B49" s="87" t="s">
        <v>243</v>
      </c>
      <c r="C49" s="82">
        <f>'Region and Market Data'!C33</f>
        <v>1242470.0278926208</v>
      </c>
      <c r="D49" s="69">
        <f>'Region and Market Data'!D33</f>
        <v>120971.79144029529</v>
      </c>
      <c r="E49" s="84">
        <f>'Region and Market Data'!E33</f>
        <v>0.10786623421091555</v>
      </c>
      <c r="F49" s="85">
        <f>'Region and Market Data'!F33</f>
        <v>3550224.9011218441</v>
      </c>
      <c r="G49" s="85">
        <f>'Region and Market Data'!G33</f>
        <v>446740.26406621467</v>
      </c>
      <c r="H49" s="86">
        <f>'Region and Market Data'!H33</f>
        <v>0.14394795409396671</v>
      </c>
      <c r="I49" s="34"/>
      <c r="J49" s="87" t="s">
        <v>279</v>
      </c>
      <c r="K49" s="82">
        <f>'Region and Market Data'!C69</f>
        <v>2182692.8309040745</v>
      </c>
      <c r="L49" s="69">
        <f>'Region and Market Data'!D69</f>
        <v>232307.50742698321</v>
      </c>
      <c r="M49" s="84">
        <f>'Region and Market Data'!E69</f>
        <v>0.11910851903501407</v>
      </c>
      <c r="N49" s="85">
        <f>'Region and Market Data'!F69</f>
        <v>6112958.2178073581</v>
      </c>
      <c r="O49" s="85">
        <f>'Region and Market Data'!G69</f>
        <v>733292.86190632451</v>
      </c>
      <c r="P49" s="86">
        <f>'Region and Market Data'!H69</f>
        <v>0.13630826703783067</v>
      </c>
    </row>
    <row r="50" spans="2:16">
      <c r="B50" s="87" t="s">
        <v>244</v>
      </c>
      <c r="C50" s="82">
        <f>'Region and Market Data'!C34</f>
        <v>1391341.5853903766</v>
      </c>
      <c r="D50" s="69">
        <f>'Region and Market Data'!D34</f>
        <v>151989.5634911973</v>
      </c>
      <c r="E50" s="84">
        <f>'Region and Market Data'!E34</f>
        <v>0.12263631382009524</v>
      </c>
      <c r="F50" s="85">
        <f>'Region and Market Data'!F34</f>
        <v>3880552.6949588037</v>
      </c>
      <c r="G50" s="85">
        <f>'Region and Market Data'!G34</f>
        <v>578005.77840394899</v>
      </c>
      <c r="H50" s="86">
        <f>'Region and Market Data'!H34</f>
        <v>0.17501818838864885</v>
      </c>
      <c r="I50" s="34"/>
      <c r="J50" s="87" t="s">
        <v>280</v>
      </c>
      <c r="K50" s="82">
        <f>'Region and Market Data'!C70</f>
        <v>5900662.9815549394</v>
      </c>
      <c r="L50" s="69">
        <f>'Region and Market Data'!D70</f>
        <v>601977.76609618962</v>
      </c>
      <c r="M50" s="84">
        <f>'Region and Market Data'!E70</f>
        <v>0.11360889383274518</v>
      </c>
      <c r="N50" s="85">
        <f>'Region and Market Data'!F70</f>
        <v>16550390.711583434</v>
      </c>
      <c r="O50" s="85">
        <f>'Region and Market Data'!G70</f>
        <v>2103579.6381674446</v>
      </c>
      <c r="P50" s="86">
        <f>'Region and Market Data'!H70</f>
        <v>0.14560857946279263</v>
      </c>
    </row>
    <row r="51" spans="2:16">
      <c r="B51" s="87" t="s">
        <v>245</v>
      </c>
      <c r="C51" s="82">
        <f>'Region and Market Data'!C35</f>
        <v>869956.1190402233</v>
      </c>
      <c r="D51" s="69">
        <f>'Region and Market Data'!D35</f>
        <v>75853.063517231378</v>
      </c>
      <c r="E51" s="84">
        <f>'Region and Market Data'!E35</f>
        <v>9.5520427719894579E-2</v>
      </c>
      <c r="F51" s="85">
        <f>'Region and Market Data'!F35</f>
        <v>2344647.9662475004</v>
      </c>
      <c r="G51" s="85">
        <f>'Region and Market Data'!G35</f>
        <v>269826.63066837238</v>
      </c>
      <c r="H51" s="86">
        <f>'Region and Market Data'!H35</f>
        <v>0.13004812802016896</v>
      </c>
      <c r="I51" s="34"/>
      <c r="J51" s="87" t="s">
        <v>281</v>
      </c>
      <c r="K51" s="82">
        <f>'Region and Market Data'!C71</f>
        <v>3940598.617550795</v>
      </c>
      <c r="L51" s="69">
        <f>'Region and Market Data'!D71</f>
        <v>240222.3411672134</v>
      </c>
      <c r="M51" s="84">
        <f>'Region and Market Data'!E71</f>
        <v>6.4918355114411588E-2</v>
      </c>
      <c r="N51" s="85">
        <f>'Region and Market Data'!F71</f>
        <v>11651023.801576408</v>
      </c>
      <c r="O51" s="85">
        <f>'Region and Market Data'!G71</f>
        <v>1144371.2494486496</v>
      </c>
      <c r="P51" s="86">
        <f>'Region and Market Data'!H71</f>
        <v>0.10891872970681769</v>
      </c>
    </row>
    <row r="52" spans="2:16">
      <c r="B52" s="87" t="s">
        <v>246</v>
      </c>
      <c r="C52" s="82">
        <f>'Region and Market Data'!C36</f>
        <v>2377768.500695901</v>
      </c>
      <c r="D52" s="69">
        <f>'Region and Market Data'!D36</f>
        <v>235755.81174284639</v>
      </c>
      <c r="E52" s="84">
        <f>'Region and Market Data'!E36</f>
        <v>0.11006275217635432</v>
      </c>
      <c r="F52" s="85">
        <f>'Region and Market Data'!F36</f>
        <v>6889978.8095830837</v>
      </c>
      <c r="G52" s="85">
        <f>'Region and Market Data'!G36</f>
        <v>920788.95216053072</v>
      </c>
      <c r="H52" s="86">
        <f>'Region and Market Data'!H36</f>
        <v>0.15425693840438839</v>
      </c>
      <c r="I52" s="34"/>
      <c r="J52" s="87" t="s">
        <v>282</v>
      </c>
      <c r="K52" s="82">
        <f>'Region and Market Data'!C72</f>
        <v>3085279.1142873052</v>
      </c>
      <c r="L52" s="69">
        <f>'Region and Market Data'!D72</f>
        <v>339497.84386910731</v>
      </c>
      <c r="M52" s="84">
        <f>'Region and Market Data'!E72</f>
        <v>0.12364344076737033</v>
      </c>
      <c r="N52" s="85">
        <f>'Region and Market Data'!F72</f>
        <v>8510378.5398597047</v>
      </c>
      <c r="O52" s="85">
        <f>'Region and Market Data'!G72</f>
        <v>1167741.3991210992</v>
      </c>
      <c r="P52" s="86">
        <f>'Region and Market Data'!H72</f>
        <v>0.15903569476996307</v>
      </c>
    </row>
    <row r="53" spans="2:16">
      <c r="B53" s="87" t="s">
        <v>247</v>
      </c>
      <c r="C53" s="82">
        <f>'Region and Market Data'!C37</f>
        <v>4258892.1147414884</v>
      </c>
      <c r="D53" s="69">
        <f>'Region and Market Data'!D37</f>
        <v>408567.95613253862</v>
      </c>
      <c r="E53" s="84">
        <f>'Region and Market Data'!E37</f>
        <v>0.10611261267938193</v>
      </c>
      <c r="F53" s="85">
        <f>'Region and Market Data'!F37</f>
        <v>12614191.795166669</v>
      </c>
      <c r="G53" s="85">
        <f>'Region and Market Data'!G37</f>
        <v>1832327.1544046365</v>
      </c>
      <c r="H53" s="86">
        <f>'Region and Market Data'!H37</f>
        <v>0.16994529382954046</v>
      </c>
      <c r="I53" s="34"/>
      <c r="J53" s="87" t="s">
        <v>283</v>
      </c>
      <c r="K53" s="82">
        <f>'Region and Market Data'!C73</f>
        <v>4535318.8488568934</v>
      </c>
      <c r="L53" s="69">
        <f>'Region and Market Data'!D73</f>
        <v>291715.98660612013</v>
      </c>
      <c r="M53" s="84">
        <f>'Region and Market Data'!E73</f>
        <v>6.8742527535056913E-2</v>
      </c>
      <c r="N53" s="85">
        <f>'Region and Market Data'!F73</f>
        <v>13966673.049960062</v>
      </c>
      <c r="O53" s="85">
        <f>'Region and Market Data'!G73</f>
        <v>1441596.8428076673</v>
      </c>
      <c r="P53" s="86">
        <f>'Region and Market Data'!H73</f>
        <v>0.1150968520242974</v>
      </c>
    </row>
    <row r="54" spans="2:16">
      <c r="B54" s="87" t="s">
        <v>248</v>
      </c>
      <c r="C54" s="82">
        <f>'Region and Market Data'!C38</f>
        <v>3206092.1033775681</v>
      </c>
      <c r="D54" s="69">
        <f>'Region and Market Data'!D38</f>
        <v>323620.08868819708</v>
      </c>
      <c r="E54" s="84">
        <f>'Region and Market Data'!E38</f>
        <v>0.11227171921843339</v>
      </c>
      <c r="F54" s="85">
        <f>'Region and Market Data'!F38</f>
        <v>9543405.331892712</v>
      </c>
      <c r="G54" s="85">
        <f>'Region and Market Data'!G38</f>
        <v>1328139.4898214256</v>
      </c>
      <c r="H54" s="86">
        <f>'Region and Market Data'!H38</f>
        <v>0.16166725646538133</v>
      </c>
      <c r="I54" s="34"/>
      <c r="J54" s="87" t="s">
        <v>284</v>
      </c>
      <c r="K54" s="82">
        <f>'Region and Market Data'!C74</f>
        <v>889143.13575633161</v>
      </c>
      <c r="L54" s="69">
        <f>'Region and Market Data'!D74</f>
        <v>63159.254852201208</v>
      </c>
      <c r="M54" s="84">
        <f>'Region and Market Data'!E74</f>
        <v>7.6465481121818557E-2</v>
      </c>
      <c r="N54" s="85">
        <f>'Region and Market Data'!F74</f>
        <v>2508518.6856170343</v>
      </c>
      <c r="O54" s="85">
        <f>'Region and Market Data'!G74</f>
        <v>280403.9499307652</v>
      </c>
      <c r="P54" s="86">
        <f>'Region and Market Data'!H74</f>
        <v>0.12584807480499857</v>
      </c>
    </row>
    <row r="55" spans="2:16" ht="15" thickBot="1">
      <c r="B55" s="88" t="s">
        <v>249</v>
      </c>
      <c r="C55" s="89">
        <f>'Region and Market Data'!C39</f>
        <v>2243020.424677148</v>
      </c>
      <c r="D55" s="90">
        <f>'Region and Market Data'!D39</f>
        <v>238020.86009547673</v>
      </c>
      <c r="E55" s="91">
        <f>'Region and Market Data'!E39</f>
        <v>0.11871367171350886</v>
      </c>
      <c r="F55" s="92">
        <f>'Region and Market Data'!F39</f>
        <v>6222376.0361765455</v>
      </c>
      <c r="G55" s="92">
        <f>'Region and Market Data'!G39</f>
        <v>847540.86998963822</v>
      </c>
      <c r="H55" s="93">
        <f>'Region and Market Data'!H39</f>
        <v>0.15768685806804245</v>
      </c>
      <c r="I55" s="34"/>
      <c r="J55" s="88" t="s">
        <v>285</v>
      </c>
      <c r="K55" s="89">
        <f>'Region and Market Data'!C75</f>
        <v>3549328.8068991434</v>
      </c>
      <c r="L55" s="90">
        <f>'Region and Market Data'!D75</f>
        <v>332950.77661925042</v>
      </c>
      <c r="M55" s="91">
        <f>'Region and Market Data'!E75</f>
        <v>0.10351730222155406</v>
      </c>
      <c r="N55" s="92">
        <f>'Region and Market Data'!F75</f>
        <v>9676684.3916598447</v>
      </c>
      <c r="O55" s="92">
        <f>'Region and Market Data'!G75</f>
        <v>1202033.660666164</v>
      </c>
      <c r="P55" s="93">
        <f>'Region and Market Data'!H75</f>
        <v>0.14183872572707448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6:P55">
    <cfRule type="cellIs" dxfId="72" priority="1" operator="lessThan">
      <formula>0</formula>
    </cfRule>
  </conditionalFormatting>
  <conditionalFormatting sqref="C4:E4">
    <cfRule type="cellIs" dxfId="71" priority="8" operator="lessThan">
      <formula>0</formula>
    </cfRule>
  </conditionalFormatting>
  <conditionalFormatting sqref="K4:M4">
    <cfRule type="cellIs" dxfId="70" priority="7" operator="less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topLeftCell="A33" zoomScale="85" zoomScaleNormal="85" workbookViewId="0">
      <selection activeCell="B65" sqref="B65"/>
    </sheetView>
  </sheetViews>
  <sheetFormatPr defaultColWidth="14.453125" defaultRowHeight="14.5"/>
  <cols>
    <col min="1" max="1" width="11.81640625" bestFit="1" customWidth="1"/>
    <col min="2" max="2" width="48.453125" bestFit="1" customWidth="1"/>
    <col min="3" max="3" width="13.81640625" bestFit="1" customWidth="1"/>
    <col min="4" max="4" width="15" bestFit="1" customWidth="1"/>
    <col min="5" max="5" width="16.81640625" bestFit="1" customWidth="1"/>
    <col min="6" max="6" width="14.6328125" bestFit="1" customWidth="1"/>
    <col min="7" max="7" width="15" bestFit="1" customWidth="1"/>
    <col min="8" max="8" width="16.81640625" bestFit="1" customWidth="1"/>
    <col min="9" max="9" width="6.453125" bestFit="1" customWidth="1"/>
    <col min="10" max="11" width="13.36328125" customWidth="1"/>
    <col min="12" max="12" width="48.453125" bestFit="1" customWidth="1"/>
    <col min="13" max="13" width="48.1796875" customWidth="1"/>
    <col min="14" max="14" width="13.81640625" bestFit="1" customWidth="1"/>
    <col min="15" max="15" width="11.36328125" bestFit="1" customWidth="1"/>
    <col min="16" max="16" width="6.453125" bestFit="1" customWidth="1"/>
    <col min="17" max="17" width="14.6328125" bestFit="1" customWidth="1"/>
    <col min="18" max="18" width="13.1796875" bestFit="1" customWidth="1"/>
    <col min="19" max="19" width="6.1796875" bestFit="1" customWidth="1"/>
    <col min="20" max="20" width="9.54296875" bestFit="1" customWidth="1"/>
    <col min="21" max="21" width="22.08984375" bestFit="1" customWidth="1"/>
    <col min="22" max="22" width="14.6328125" bestFit="1" customWidth="1"/>
    <col min="23" max="23" width="16.08984375" bestFit="1" customWidth="1"/>
    <col min="24" max="24" width="23.1796875" bestFit="1" customWidth="1"/>
    <col min="25" max="25" width="13.36328125" bestFit="1" customWidth="1"/>
    <col min="26" max="26" width="15.81640625" bestFit="1" customWidth="1"/>
  </cols>
  <sheetData>
    <row r="1" spans="1:19" ht="15" customHeight="1">
      <c r="A1" s="14" t="s">
        <v>1</v>
      </c>
      <c r="B1" s="401" t="s">
        <v>0</v>
      </c>
      <c r="C1" s="401" t="s">
        <v>11</v>
      </c>
      <c r="D1" s="401"/>
      <c r="E1" s="401"/>
      <c r="F1" s="401"/>
      <c r="G1" s="401"/>
      <c r="H1" s="401"/>
      <c r="I1" s="159"/>
      <c r="J1" s="159"/>
      <c r="K1" s="159"/>
    </row>
    <row r="2" spans="1:19" ht="15" customHeight="1">
      <c r="A2" s="232"/>
      <c r="B2" s="402"/>
      <c r="C2" s="401" t="s">
        <v>3</v>
      </c>
      <c r="D2" s="401"/>
      <c r="E2" s="401"/>
      <c r="F2" s="401" t="s">
        <v>6</v>
      </c>
      <c r="G2" s="401"/>
      <c r="H2" s="401"/>
      <c r="I2" s="159"/>
      <c r="J2" s="159"/>
      <c r="K2" s="159"/>
    </row>
    <row r="3" spans="1:19">
      <c r="A3" s="203"/>
      <c r="B3" s="402"/>
      <c r="C3" s="231" t="s">
        <v>8</v>
      </c>
      <c r="D3" s="231" t="s">
        <v>9</v>
      </c>
      <c r="E3" s="231" t="s">
        <v>10</v>
      </c>
      <c r="F3" s="231" t="s">
        <v>8</v>
      </c>
      <c r="G3" s="231" t="s">
        <v>9</v>
      </c>
      <c r="H3" s="231" t="s">
        <v>10</v>
      </c>
      <c r="I3" s="159"/>
      <c r="J3" s="159"/>
      <c r="K3" s="159"/>
    </row>
    <row r="4" spans="1:19">
      <c r="A4" s="396" t="s">
        <v>136</v>
      </c>
      <c r="B4" s="249" t="s">
        <v>143</v>
      </c>
      <c r="C4" s="326">
        <v>51585681.124455392</v>
      </c>
      <c r="D4" s="326">
        <v>5182560.8873872459</v>
      </c>
      <c r="E4" s="327">
        <v>0.11168561210776656</v>
      </c>
      <c r="F4" s="328">
        <v>149635207.94062135</v>
      </c>
      <c r="G4" s="328">
        <v>20949482.184524968</v>
      </c>
      <c r="H4" s="327">
        <v>0.16279569518247447</v>
      </c>
      <c r="I4" s="293"/>
      <c r="J4" s="297"/>
      <c r="K4" s="297"/>
      <c r="L4" s="249" t="s">
        <v>143</v>
      </c>
      <c r="M4" s="308" t="s">
        <v>288</v>
      </c>
      <c r="N4" s="309">
        <v>51994773.915536359</v>
      </c>
      <c r="O4" s="309">
        <v>5128667.2967043668</v>
      </c>
      <c r="P4" s="310">
        <v>0.10943233109625407</v>
      </c>
      <c r="Q4" s="311">
        <v>145462384.54231679</v>
      </c>
      <c r="R4" s="311">
        <v>19628144.547024235</v>
      </c>
      <c r="S4" s="310">
        <v>0.15598413077202614</v>
      </c>
    </row>
    <row r="5" spans="1:19">
      <c r="A5" s="397"/>
      <c r="B5" s="249" t="s">
        <v>162</v>
      </c>
      <c r="C5" s="339">
        <v>3831019.5945447357</v>
      </c>
      <c r="D5" s="339">
        <v>372707.74492170941</v>
      </c>
      <c r="E5" s="330">
        <v>0.10777158368824849</v>
      </c>
      <c r="F5" s="331">
        <v>10671007.975951925</v>
      </c>
      <c r="G5" s="331">
        <v>1412600.0024332926</v>
      </c>
      <c r="H5" s="330">
        <v>0.15257482781852805</v>
      </c>
      <c r="I5" s="294"/>
      <c r="J5" s="298"/>
      <c r="K5" s="298"/>
      <c r="L5" s="249" t="s">
        <v>162</v>
      </c>
      <c r="M5" s="312" t="s">
        <v>289</v>
      </c>
      <c r="N5" s="313">
        <v>3893740.5178009658</v>
      </c>
      <c r="O5" s="313">
        <v>354251.78957775747</v>
      </c>
      <c r="P5" s="314">
        <v>0.10008558206529131</v>
      </c>
      <c r="Q5" s="315">
        <v>10550242.505346846</v>
      </c>
      <c r="R5" s="315">
        <v>1375046.653342301</v>
      </c>
      <c r="S5" s="314">
        <v>0.14986564597876006</v>
      </c>
    </row>
    <row r="6" spans="1:19">
      <c r="A6" s="397"/>
      <c r="B6" s="249" t="s">
        <v>163</v>
      </c>
      <c r="C6" s="326">
        <v>9562022.2690311447</v>
      </c>
      <c r="D6" s="326">
        <v>1013964.7265992425</v>
      </c>
      <c r="E6" s="327">
        <v>0.11861931457129288</v>
      </c>
      <c r="F6" s="328">
        <v>27548635.198145345</v>
      </c>
      <c r="G6" s="328">
        <v>3766337.6763717048</v>
      </c>
      <c r="H6" s="327">
        <v>0.158367276034768</v>
      </c>
      <c r="I6" s="293"/>
      <c r="J6" s="297"/>
      <c r="K6" s="297"/>
      <c r="L6" s="249" t="s">
        <v>163</v>
      </c>
      <c r="M6" s="308" t="s">
        <v>290</v>
      </c>
      <c r="N6" s="309">
        <v>9782412.1843142603</v>
      </c>
      <c r="O6" s="309">
        <v>908663.41183372401</v>
      </c>
      <c r="P6" s="310">
        <v>0.10239904634799792</v>
      </c>
      <c r="Q6" s="311">
        <v>27317178.362512399</v>
      </c>
      <c r="R6" s="311">
        <v>3484769.2589527406</v>
      </c>
      <c r="S6" s="310">
        <v>0.14621976501873024</v>
      </c>
    </row>
    <row r="7" spans="1:19">
      <c r="A7" s="397"/>
      <c r="B7" s="249" t="s">
        <v>164</v>
      </c>
      <c r="C7" s="339">
        <v>3927944.04841732</v>
      </c>
      <c r="D7" s="339">
        <v>422637.63042839663</v>
      </c>
      <c r="E7" s="330">
        <v>0.12057080894824418</v>
      </c>
      <c r="F7" s="331">
        <v>10898785.46499351</v>
      </c>
      <c r="G7" s="331">
        <v>1625450.5382959768</v>
      </c>
      <c r="H7" s="330">
        <v>0.17528219903029432</v>
      </c>
      <c r="I7" s="294"/>
      <c r="J7" s="298"/>
      <c r="K7" s="298"/>
      <c r="L7" s="249" t="s">
        <v>164</v>
      </c>
      <c r="M7" s="312" t="s">
        <v>291</v>
      </c>
      <c r="N7" s="313">
        <v>4001157.3561979602</v>
      </c>
      <c r="O7" s="313">
        <v>454771.24947176315</v>
      </c>
      <c r="P7" s="314">
        <v>0.12823512042561538</v>
      </c>
      <c r="Q7" s="315">
        <v>10800424.334618008</v>
      </c>
      <c r="R7" s="315">
        <v>1561839.4843290597</v>
      </c>
      <c r="S7" s="314">
        <v>0.16905613896918545</v>
      </c>
    </row>
    <row r="8" spans="1:19">
      <c r="A8" s="397"/>
      <c r="B8" s="249" t="s">
        <v>165</v>
      </c>
      <c r="C8" s="326">
        <v>1705497.6694160851</v>
      </c>
      <c r="D8" s="326">
        <v>153588.99051634711</v>
      </c>
      <c r="E8" s="327">
        <v>9.8967801781505355E-2</v>
      </c>
      <c r="F8" s="328">
        <v>4547164.1929146508</v>
      </c>
      <c r="G8" s="328">
        <v>537888.11205884116</v>
      </c>
      <c r="H8" s="327">
        <v>0.13416090616139983</v>
      </c>
      <c r="I8" s="293"/>
      <c r="J8" s="297"/>
      <c r="K8" s="297"/>
      <c r="L8" s="249" t="s">
        <v>165</v>
      </c>
      <c r="M8" s="308" t="s">
        <v>296</v>
      </c>
      <c r="N8" s="309">
        <v>1716752.2772732016</v>
      </c>
      <c r="O8" s="309">
        <v>197268.77059865813</v>
      </c>
      <c r="P8" s="310">
        <v>0.12982620063470746</v>
      </c>
      <c r="Q8" s="311">
        <v>4516484.3319596443</v>
      </c>
      <c r="R8" s="311">
        <v>650372.31106123049</v>
      </c>
      <c r="S8" s="310">
        <v>0.16822386613362947</v>
      </c>
    </row>
    <row r="9" spans="1:19">
      <c r="A9" s="397"/>
      <c r="B9" s="249" t="s">
        <v>166</v>
      </c>
      <c r="C9" s="339">
        <v>11073911.678737588</v>
      </c>
      <c r="D9" s="339">
        <v>1111063.2799473424</v>
      </c>
      <c r="E9" s="330">
        <v>0.11152064504788158</v>
      </c>
      <c r="F9" s="331">
        <v>33029304.517560717</v>
      </c>
      <c r="G9" s="331">
        <v>5003783.4768616259</v>
      </c>
      <c r="H9" s="330">
        <v>0.17854381617366025</v>
      </c>
      <c r="I9" s="294"/>
      <c r="J9" s="298"/>
      <c r="K9" s="298"/>
      <c r="L9" s="249" t="s">
        <v>166</v>
      </c>
      <c r="M9" s="312" t="s">
        <v>292</v>
      </c>
      <c r="N9" s="313">
        <v>11005286.959757388</v>
      </c>
      <c r="O9" s="313">
        <v>1109929.5686161108</v>
      </c>
      <c r="P9" s="314">
        <v>0.1121666984569718</v>
      </c>
      <c r="Q9" s="315">
        <v>31260238.95689271</v>
      </c>
      <c r="R9" s="315">
        <v>4382983.7466855086</v>
      </c>
      <c r="S9" s="314">
        <v>0.16307408298973097</v>
      </c>
    </row>
    <row r="10" spans="1:19">
      <c r="A10" s="397"/>
      <c r="B10" s="249" t="s">
        <v>167</v>
      </c>
      <c r="C10" s="326">
        <v>5239282.0494996822</v>
      </c>
      <c r="D10" s="326">
        <v>511925.12698981259</v>
      </c>
      <c r="E10" s="327">
        <v>0.10828992508524594</v>
      </c>
      <c r="F10" s="328">
        <v>15420267.450241871</v>
      </c>
      <c r="G10" s="328">
        <v>2216310.6932050977</v>
      </c>
      <c r="H10" s="327">
        <v>0.16785201087726687</v>
      </c>
      <c r="I10" s="293"/>
      <c r="J10" s="297"/>
      <c r="K10" s="297"/>
      <c r="L10" s="249" t="s">
        <v>167</v>
      </c>
      <c r="M10" s="308" t="s">
        <v>293</v>
      </c>
      <c r="N10" s="309">
        <v>5126034.0868982831</v>
      </c>
      <c r="O10" s="309">
        <v>511402.68231664877</v>
      </c>
      <c r="P10" s="310">
        <v>0.11082200017295052</v>
      </c>
      <c r="Q10" s="311">
        <v>14416669.687492186</v>
      </c>
      <c r="R10" s="311">
        <v>2071457.0075402092</v>
      </c>
      <c r="S10" s="310">
        <v>0.16779435569418374</v>
      </c>
    </row>
    <row r="11" spans="1:19">
      <c r="A11" s="397"/>
      <c r="B11" s="249" t="s">
        <v>168</v>
      </c>
      <c r="C11" s="339">
        <v>6408068.5972526157</v>
      </c>
      <c r="D11" s="339">
        <v>620596.73817922547</v>
      </c>
      <c r="E11" s="330">
        <v>0.10723105931068611</v>
      </c>
      <c r="F11" s="331">
        <v>18103618.087299902</v>
      </c>
      <c r="G11" s="331">
        <v>2342874.8061102927</v>
      </c>
      <c r="H11" s="330">
        <v>0.14865255808756847</v>
      </c>
      <c r="I11" s="294"/>
      <c r="J11" s="298"/>
      <c r="K11" s="298"/>
      <c r="L11" s="249" t="s">
        <v>168</v>
      </c>
      <c r="M11" s="312" t="s">
        <v>294</v>
      </c>
      <c r="N11" s="313">
        <v>6518638.8466020813</v>
      </c>
      <c r="O11" s="313">
        <v>766774.49461479113</v>
      </c>
      <c r="P11" s="314">
        <v>0.1333088626038039</v>
      </c>
      <c r="Q11" s="315">
        <v>17924957.791040063</v>
      </c>
      <c r="R11" s="315">
        <v>2588933.8710440546</v>
      </c>
      <c r="S11" s="314">
        <v>0.16881389104176153</v>
      </c>
    </row>
    <row r="12" spans="1:19">
      <c r="A12" s="397"/>
      <c r="B12" s="249" t="s">
        <v>169</v>
      </c>
      <c r="C12" s="326">
        <v>9837935.2175556384</v>
      </c>
      <c r="D12" s="326">
        <v>976076.6498051919</v>
      </c>
      <c r="E12" s="327">
        <v>0.11014355988000898</v>
      </c>
      <c r="F12" s="328">
        <v>29416425.053513404</v>
      </c>
      <c r="G12" s="328">
        <v>4044236.8791881204</v>
      </c>
      <c r="H12" s="327">
        <v>0.15939645612752387</v>
      </c>
      <c r="I12" s="293"/>
      <c r="J12" s="297"/>
      <c r="K12" s="297"/>
      <c r="L12" s="249" t="s">
        <v>169</v>
      </c>
      <c r="M12" s="308" t="s">
        <v>295</v>
      </c>
      <c r="N12" s="309">
        <v>9950751.6866918057</v>
      </c>
      <c r="O12" s="309">
        <v>825605.32967507467</v>
      </c>
      <c r="P12" s="310">
        <v>9.0475845249345502E-2</v>
      </c>
      <c r="Q12" s="311">
        <v>28676188.572454914</v>
      </c>
      <c r="R12" s="311">
        <v>3512742.214069128</v>
      </c>
      <c r="S12" s="310">
        <v>0.13959702355708908</v>
      </c>
    </row>
    <row r="13" spans="1:19">
      <c r="A13" s="397"/>
      <c r="B13" s="249" t="s">
        <v>170</v>
      </c>
      <c r="C13" s="339">
        <v>42863820.851210363</v>
      </c>
      <c r="D13" s="339">
        <v>3800697.4805492759</v>
      </c>
      <c r="E13" s="330">
        <v>9.7296302819549846E-2</v>
      </c>
      <c r="F13" s="331">
        <v>123100173.81526378</v>
      </c>
      <c r="G13" s="331">
        <v>15466180.37552242</v>
      </c>
      <c r="H13" s="330">
        <v>0.1436923399500282</v>
      </c>
      <c r="I13" s="294"/>
      <c r="J13" s="298"/>
      <c r="K13" s="298"/>
      <c r="L13" s="249" t="s">
        <v>170</v>
      </c>
      <c r="M13" s="312" t="s">
        <v>297</v>
      </c>
      <c r="N13" s="313">
        <v>42635971.107865058</v>
      </c>
      <c r="O13" s="313">
        <v>4323801.0063483492</v>
      </c>
      <c r="P13" s="314">
        <v>0.11285711550380639</v>
      </c>
      <c r="Q13" s="315">
        <v>119360620.38159341</v>
      </c>
      <c r="R13" s="315">
        <v>15525174.986340702</v>
      </c>
      <c r="S13" s="314">
        <v>0.14951710302049231</v>
      </c>
    </row>
    <row r="14" spans="1:19">
      <c r="A14" s="397"/>
      <c r="B14" s="249" t="s">
        <v>198</v>
      </c>
      <c r="C14" s="326">
        <v>2911421.0309204846</v>
      </c>
      <c r="D14" s="326">
        <v>218558.32315670187</v>
      </c>
      <c r="E14" s="327">
        <v>8.1162074296092832E-2</v>
      </c>
      <c r="F14" s="328">
        <v>8225981.9627646757</v>
      </c>
      <c r="G14" s="328">
        <v>978125.38040328957</v>
      </c>
      <c r="H14" s="327">
        <v>0.13495374381216188</v>
      </c>
      <c r="I14" s="293"/>
      <c r="J14" s="297"/>
      <c r="K14" s="297"/>
      <c r="L14" s="249" t="s">
        <v>198</v>
      </c>
      <c r="M14" s="308" t="s">
        <v>298</v>
      </c>
      <c r="N14" s="309">
        <v>2881416.1615382303</v>
      </c>
      <c r="O14" s="309">
        <v>234716.60654211789</v>
      </c>
      <c r="P14" s="310">
        <v>8.8682754375746534E-2</v>
      </c>
      <c r="Q14" s="311">
        <v>7897972.6288911626</v>
      </c>
      <c r="R14" s="311">
        <v>777617.94926301669</v>
      </c>
      <c r="S14" s="310">
        <v>0.10921056383438853</v>
      </c>
    </row>
    <row r="15" spans="1:19">
      <c r="A15" s="397"/>
      <c r="B15" s="249" t="s">
        <v>171</v>
      </c>
      <c r="C15" s="339">
        <v>2938481.3267681296</v>
      </c>
      <c r="D15" s="339">
        <v>231198.47452510567</v>
      </c>
      <c r="E15" s="330">
        <v>8.5398714188121977E-2</v>
      </c>
      <c r="F15" s="331">
        <v>7757770.0097050611</v>
      </c>
      <c r="G15" s="331">
        <v>897730.951741511</v>
      </c>
      <c r="H15" s="330">
        <v>0.1308638251409619</v>
      </c>
      <c r="I15" s="294"/>
      <c r="J15" s="298"/>
      <c r="K15" s="298"/>
      <c r="L15" s="249" t="s">
        <v>171</v>
      </c>
      <c r="M15" s="312" t="s">
        <v>299</v>
      </c>
      <c r="N15" s="313">
        <v>2938560.6306600622</v>
      </c>
      <c r="O15" s="313">
        <v>258581.56652660994</v>
      </c>
      <c r="P15" s="314">
        <v>9.6486412893012657E-2</v>
      </c>
      <c r="Q15" s="315">
        <v>7659748.5040861676</v>
      </c>
      <c r="R15" s="315">
        <v>1007251.9520416362</v>
      </c>
      <c r="S15" s="314">
        <v>0.15140961654945534</v>
      </c>
    </row>
    <row r="16" spans="1:19">
      <c r="A16" s="397"/>
      <c r="B16" s="249" t="s">
        <v>172</v>
      </c>
      <c r="C16" s="326">
        <v>25637116.73448284</v>
      </c>
      <c r="D16" s="326">
        <v>2344205.55834933</v>
      </c>
      <c r="E16" s="327">
        <v>0.10064029955823044</v>
      </c>
      <c r="F16" s="328">
        <v>73576940.952625662</v>
      </c>
      <c r="G16" s="328">
        <v>9616217.6924008727</v>
      </c>
      <c r="H16" s="327">
        <v>0.15034566843900754</v>
      </c>
      <c r="I16" s="293"/>
      <c r="J16" s="297"/>
      <c r="K16" s="297"/>
      <c r="L16" s="249" t="s">
        <v>172</v>
      </c>
      <c r="M16" s="308" t="s">
        <v>300</v>
      </c>
      <c r="N16" s="309">
        <v>25720653.785396934</v>
      </c>
      <c r="O16" s="309">
        <v>2697701.6412251629</v>
      </c>
      <c r="P16" s="310">
        <v>0.11717444506386131</v>
      </c>
      <c r="Q16" s="311">
        <v>72261312.990801886</v>
      </c>
      <c r="R16" s="311">
        <v>9721591.1331510171</v>
      </c>
      <c r="S16" s="310">
        <v>0.15544666404623153</v>
      </c>
    </row>
    <row r="17" spans="1:26">
      <c r="A17" s="397"/>
      <c r="B17" s="249" t="s">
        <v>173</v>
      </c>
      <c r="C17" s="339">
        <v>7458925.4724035896</v>
      </c>
      <c r="D17" s="339">
        <v>661532.29605294857</v>
      </c>
      <c r="E17" s="330">
        <v>9.7321469994488319E-2</v>
      </c>
      <c r="F17" s="331">
        <v>22407421.554378703</v>
      </c>
      <c r="G17" s="331">
        <v>2654640.7932478189</v>
      </c>
      <c r="H17" s="330">
        <v>0.1343932697552927</v>
      </c>
      <c r="I17" s="294"/>
      <c r="J17" s="298"/>
      <c r="K17" s="298"/>
      <c r="L17" s="249" t="s">
        <v>173</v>
      </c>
      <c r="M17" s="312" t="s">
        <v>301</v>
      </c>
      <c r="N17" s="313">
        <v>7366952.7591374321</v>
      </c>
      <c r="O17" s="313">
        <v>782367.75182967354</v>
      </c>
      <c r="P17" s="314">
        <v>0.11881808055653921</v>
      </c>
      <c r="Q17" s="315">
        <v>21394505.450884819</v>
      </c>
      <c r="R17" s="315">
        <v>2693297.8481675833</v>
      </c>
      <c r="S17" s="314">
        <v>0.14401732259130978</v>
      </c>
    </row>
    <row r="18" spans="1:26">
      <c r="A18" s="397"/>
      <c r="B18" s="249" t="s">
        <v>174</v>
      </c>
      <c r="C18" s="340">
        <v>1354745.1567787901</v>
      </c>
      <c r="D18" s="340">
        <v>134271.70770629495</v>
      </c>
      <c r="E18" s="340">
        <v>0.11001608253611368</v>
      </c>
      <c r="F18" s="340">
        <v>3996314.0773281604</v>
      </c>
      <c r="G18" s="340">
        <v>519310.25235503912</v>
      </c>
      <c r="H18" s="340">
        <v>0.14935567474075287</v>
      </c>
      <c r="I18" s="295"/>
      <c r="J18" s="299"/>
      <c r="K18" s="299"/>
      <c r="L18" s="249" t="s">
        <v>174</v>
      </c>
      <c r="M18" s="308" t="s">
        <v>302</v>
      </c>
      <c r="N18" s="316">
        <v>1246502.6555484459</v>
      </c>
      <c r="O18" s="316">
        <v>114257.65562231839</v>
      </c>
      <c r="P18" s="316">
        <v>0.1009124841617963</v>
      </c>
      <c r="Q18" s="316">
        <v>3406173.6928291768</v>
      </c>
      <c r="R18" s="316">
        <v>481743.96644245088</v>
      </c>
      <c r="S18" s="316">
        <v>0.164730908763422</v>
      </c>
    </row>
    <row r="19" spans="1:26">
      <c r="A19" s="397"/>
      <c r="B19" s="249" t="s">
        <v>175</v>
      </c>
      <c r="C19" s="339">
        <v>640879.18863625452</v>
      </c>
      <c r="D19" s="339">
        <v>37965.514041391085</v>
      </c>
      <c r="E19" s="330">
        <v>6.2970066265129188E-2</v>
      </c>
      <c r="F19" s="331">
        <v>1886892.2060852218</v>
      </c>
      <c r="G19" s="331">
        <v>177898.56840956002</v>
      </c>
      <c r="H19" s="330">
        <v>0.10409551240431368</v>
      </c>
      <c r="I19" s="294"/>
      <c r="J19" s="298"/>
      <c r="K19" s="298"/>
      <c r="L19" s="249" t="s">
        <v>175</v>
      </c>
      <c r="M19" s="312" t="s">
        <v>303</v>
      </c>
      <c r="N19" s="313">
        <v>607453.70116463606</v>
      </c>
      <c r="O19" s="313">
        <v>52046.499668942415</v>
      </c>
      <c r="P19" s="314">
        <v>9.3708723129233604E-2</v>
      </c>
      <c r="Q19" s="315">
        <v>1716451.4961181036</v>
      </c>
      <c r="R19" s="315">
        <v>201271.46861214703</v>
      </c>
      <c r="S19" s="314">
        <v>0.13283666954312184</v>
      </c>
      <c r="U19" s="264">
        <v>721332.21774126112</v>
      </c>
      <c r="V19" s="264">
        <v>12764.758498217445</v>
      </c>
      <c r="W19" s="264">
        <v>1.80148810557204E-2</v>
      </c>
      <c r="X19" s="264">
        <v>2011106.7927589137</v>
      </c>
      <c r="Y19" s="264">
        <v>124023.04054599861</v>
      </c>
      <c r="Z19" s="264">
        <v>6.572206474702634E-2</v>
      </c>
    </row>
    <row r="20" spans="1:26">
      <c r="A20" s="397"/>
      <c r="B20" s="292" t="s">
        <v>213</v>
      </c>
      <c r="C20" s="326">
        <v>1891745.4507817994</v>
      </c>
      <c r="D20" s="326">
        <v>169727.70892450563</v>
      </c>
      <c r="E20" s="327">
        <v>9.856327539427362E-2</v>
      </c>
      <c r="F20" s="328">
        <v>5215339.3142076144</v>
      </c>
      <c r="G20" s="328">
        <v>629971.21075974032</v>
      </c>
      <c r="H20" s="327">
        <v>0.1373872711082991</v>
      </c>
      <c r="I20" s="293"/>
      <c r="J20" s="297"/>
      <c r="K20" s="297"/>
      <c r="L20" s="292" t="s">
        <v>213</v>
      </c>
      <c r="M20" s="308" t="s">
        <v>304</v>
      </c>
      <c r="N20" s="309">
        <v>1863827.9407114731</v>
      </c>
      <c r="O20" s="309">
        <v>198238.81634168606</v>
      </c>
      <c r="P20" s="310">
        <v>0.11902023941030124</v>
      </c>
      <c r="Q20" s="311">
        <v>5011884.4713582862</v>
      </c>
      <c r="R20" s="311">
        <v>648309.08193531446</v>
      </c>
      <c r="S20" s="310">
        <v>0.14857290732429518</v>
      </c>
    </row>
    <row r="21" spans="1:26">
      <c r="A21" s="397"/>
      <c r="B21" s="249" t="s">
        <v>144</v>
      </c>
      <c r="C21" s="339">
        <v>38624210.645041168</v>
      </c>
      <c r="D21" s="339">
        <v>3777445.6739093438</v>
      </c>
      <c r="E21" s="330">
        <v>0.10840161710961407</v>
      </c>
      <c r="F21" s="331">
        <v>107914059.3013943</v>
      </c>
      <c r="G21" s="331">
        <v>14645652.018113598</v>
      </c>
      <c r="H21" s="330">
        <v>0.15702693382155544</v>
      </c>
      <c r="I21" s="296"/>
      <c r="J21" s="300"/>
      <c r="K21" s="300"/>
      <c r="L21" s="249" t="s">
        <v>144</v>
      </c>
      <c r="M21" s="312" t="s">
        <v>305</v>
      </c>
      <c r="N21" s="313">
        <v>39101038.280013449</v>
      </c>
      <c r="O21" s="313">
        <v>3272209.614215754</v>
      </c>
      <c r="P21" s="314">
        <v>9.1328958720311576E-2</v>
      </c>
      <c r="Q21" s="315">
        <v>106374852.22197428</v>
      </c>
      <c r="R21" s="315">
        <v>12604669.052535012</v>
      </c>
      <c r="S21" s="314">
        <v>0.13442086414355017</v>
      </c>
    </row>
    <row r="22" spans="1:26">
      <c r="A22" s="397"/>
      <c r="B22" s="249" t="s">
        <v>199</v>
      </c>
      <c r="C22" s="326">
        <v>2297749.7112400942</v>
      </c>
      <c r="D22" s="326">
        <v>209697.41482698778</v>
      </c>
      <c r="E22" s="327">
        <v>0.10042728105383651</v>
      </c>
      <c r="F22" s="328">
        <v>6093943.4785437975</v>
      </c>
      <c r="G22" s="328">
        <v>774910.87612262089</v>
      </c>
      <c r="H22" s="327">
        <v>0.14568643098180828</v>
      </c>
      <c r="I22" s="293"/>
      <c r="J22" s="297"/>
      <c r="K22" s="297"/>
      <c r="L22" s="249" t="s">
        <v>199</v>
      </c>
      <c r="M22" s="308" t="s">
        <v>306</v>
      </c>
      <c r="N22" s="309">
        <v>2296834.1870310879</v>
      </c>
      <c r="O22" s="309">
        <v>261004.26068135002</v>
      </c>
      <c r="P22" s="310">
        <v>0.128205336459187</v>
      </c>
      <c r="Q22" s="311">
        <v>5986864.3688082825</v>
      </c>
      <c r="R22" s="311">
        <v>864665.46212692373</v>
      </c>
      <c r="S22" s="310">
        <v>0.16880747465684326</v>
      </c>
    </row>
    <row r="23" spans="1:26">
      <c r="A23" s="397"/>
      <c r="B23" s="249" t="s">
        <v>200</v>
      </c>
      <c r="C23" s="339">
        <v>12064072.838869113</v>
      </c>
      <c r="D23" s="339">
        <v>1240897.7275844701</v>
      </c>
      <c r="E23" s="330">
        <v>0.11465191266199362</v>
      </c>
      <c r="F23" s="331">
        <v>34779024.376235962</v>
      </c>
      <c r="G23" s="331">
        <v>4974231.3311712071</v>
      </c>
      <c r="H23" s="330">
        <v>0.16689367121758519</v>
      </c>
      <c r="I23" s="294"/>
      <c r="J23" s="298"/>
      <c r="K23" s="298"/>
      <c r="L23" s="249" t="s">
        <v>200</v>
      </c>
      <c r="M23" s="312" t="s">
        <v>307</v>
      </c>
      <c r="N23" s="313">
        <v>12440097.523316095</v>
      </c>
      <c r="O23" s="313">
        <v>876193.8854847569</v>
      </c>
      <c r="P23" s="314">
        <v>7.5769732516473634E-2</v>
      </c>
      <c r="Q23" s="315">
        <v>34835967.502226561</v>
      </c>
      <c r="R23" s="315">
        <v>3944646.6369264685</v>
      </c>
      <c r="S23" s="314">
        <v>0.12769433376212314</v>
      </c>
    </row>
    <row r="24" spans="1:26">
      <c r="A24" s="397"/>
      <c r="B24" s="249" t="s">
        <v>201</v>
      </c>
      <c r="C24" s="326">
        <v>3420513.18048569</v>
      </c>
      <c r="D24" s="326">
        <v>321560.2211162434</v>
      </c>
      <c r="E24" s="327">
        <v>0.10376415045089044</v>
      </c>
      <c r="F24" s="328">
        <v>9349822.6552845091</v>
      </c>
      <c r="G24" s="328">
        <v>1235026.7435353845</v>
      </c>
      <c r="H24" s="327">
        <v>0.15219443063838897</v>
      </c>
      <c r="I24" s="293"/>
      <c r="J24" s="297"/>
      <c r="K24" s="297"/>
      <c r="L24" s="249" t="s">
        <v>201</v>
      </c>
      <c r="M24" s="308" t="s">
        <v>308</v>
      </c>
      <c r="N24" s="309">
        <v>3570343.687919077</v>
      </c>
      <c r="O24" s="309">
        <v>366935.20697143255</v>
      </c>
      <c r="P24" s="310">
        <v>0.11454524427770897</v>
      </c>
      <c r="Q24" s="311">
        <v>9500782.5107336082</v>
      </c>
      <c r="R24" s="311">
        <v>1219406.5599966338</v>
      </c>
      <c r="S24" s="310">
        <v>0.14724685453847999</v>
      </c>
    </row>
    <row r="25" spans="1:26">
      <c r="A25" s="397"/>
      <c r="B25" s="249" t="s">
        <v>202</v>
      </c>
      <c r="C25" s="339">
        <v>2916860.6004616981</v>
      </c>
      <c r="D25" s="339">
        <v>292550.98284211615</v>
      </c>
      <c r="E25" s="330">
        <v>0.11147731231022914</v>
      </c>
      <c r="F25" s="331">
        <v>7871409.2915585693</v>
      </c>
      <c r="G25" s="331">
        <v>1109113.4225679617</v>
      </c>
      <c r="H25" s="330">
        <v>0.16401432946078956</v>
      </c>
      <c r="I25" s="294"/>
      <c r="J25" s="298"/>
      <c r="K25" s="298"/>
      <c r="L25" s="249" t="s">
        <v>202</v>
      </c>
      <c r="M25" s="312" t="s">
        <v>309</v>
      </c>
      <c r="N25" s="313">
        <v>2946696.6247966643</v>
      </c>
      <c r="O25" s="313">
        <v>314986.11867655721</v>
      </c>
      <c r="P25" s="314">
        <v>0.11968874157854721</v>
      </c>
      <c r="Q25" s="315">
        <v>7754124.8701476017</v>
      </c>
      <c r="R25" s="315">
        <v>1080195.9771872712</v>
      </c>
      <c r="S25" s="314">
        <v>0.16185308451917482</v>
      </c>
    </row>
    <row r="26" spans="1:26">
      <c r="A26" s="397"/>
      <c r="B26" s="249" t="s">
        <v>203</v>
      </c>
      <c r="C26" s="326">
        <v>7109105.4167767037</v>
      </c>
      <c r="D26" s="326">
        <v>682888.60450243857</v>
      </c>
      <c r="E26" s="327">
        <v>0.10626603870540145</v>
      </c>
      <c r="F26" s="328">
        <v>20331349.349357761</v>
      </c>
      <c r="G26" s="328">
        <v>2712601.6320331171</v>
      </c>
      <c r="H26" s="327">
        <v>0.15396109164817634</v>
      </c>
      <c r="I26" s="293"/>
      <c r="J26" s="297"/>
      <c r="K26" s="297"/>
      <c r="L26" s="249" t="s">
        <v>203</v>
      </c>
      <c r="M26" s="308" t="s">
        <v>310</v>
      </c>
      <c r="N26" s="309">
        <v>7002624.6628875826</v>
      </c>
      <c r="O26" s="309">
        <v>529234.68941396382</v>
      </c>
      <c r="P26" s="310">
        <v>8.1755415876787765E-2</v>
      </c>
      <c r="Q26" s="311">
        <v>19319657.381026573</v>
      </c>
      <c r="R26" s="311">
        <v>1943652.2299268544</v>
      </c>
      <c r="S26" s="310">
        <v>0.11185840548647867</v>
      </c>
    </row>
    <row r="27" spans="1:26">
      <c r="A27" s="397"/>
      <c r="B27" s="249" t="s">
        <v>204</v>
      </c>
      <c r="C27" s="339">
        <v>5849628.4441870265</v>
      </c>
      <c r="D27" s="339">
        <v>564546.77888158523</v>
      </c>
      <c r="E27" s="330">
        <v>0.1068189319736762</v>
      </c>
      <c r="F27" s="331">
        <v>15748002.078526258</v>
      </c>
      <c r="G27" s="331">
        <v>2061537.5874149799</v>
      </c>
      <c r="H27" s="330">
        <v>0.15062601366144285</v>
      </c>
      <c r="I27" s="294"/>
      <c r="J27" s="298"/>
      <c r="K27" s="298"/>
      <c r="L27" s="249" t="s">
        <v>204</v>
      </c>
      <c r="M27" s="312" t="s">
        <v>311</v>
      </c>
      <c r="N27" s="313">
        <v>5872164.2403463265</v>
      </c>
      <c r="O27" s="313">
        <v>469802.73992988281</v>
      </c>
      <c r="P27" s="314">
        <v>8.6962477408012745E-2</v>
      </c>
      <c r="Q27" s="315">
        <v>15508859.431881675</v>
      </c>
      <c r="R27" s="315">
        <v>1847499.472323766</v>
      </c>
      <c r="S27" s="314">
        <v>0.13523539953510985</v>
      </c>
    </row>
    <row r="28" spans="1:26">
      <c r="A28" s="397"/>
      <c r="B28" s="249" t="s">
        <v>205</v>
      </c>
      <c r="C28" s="326">
        <v>2142374.4728021799</v>
      </c>
      <c r="D28" s="326">
        <v>213362.8704563817</v>
      </c>
      <c r="E28" s="327">
        <v>0.11060735466646192</v>
      </c>
      <c r="F28" s="328">
        <v>5940187.7402575193</v>
      </c>
      <c r="G28" s="328">
        <v>798270.83037193306</v>
      </c>
      <c r="H28" s="327">
        <v>0.15524771099222129</v>
      </c>
      <c r="I28" s="293"/>
      <c r="J28" s="297"/>
      <c r="K28" s="297"/>
      <c r="L28" s="249" t="s">
        <v>205</v>
      </c>
      <c r="M28" s="308" t="s">
        <v>312</v>
      </c>
      <c r="N28" s="309">
        <v>2220742.9628248787</v>
      </c>
      <c r="O28" s="309">
        <v>231143.02431144542</v>
      </c>
      <c r="P28" s="310">
        <v>0.11617562899813329</v>
      </c>
      <c r="Q28" s="311">
        <v>6043078.8653233889</v>
      </c>
      <c r="R28" s="311">
        <v>818535.78711929917</v>
      </c>
      <c r="S28" s="310">
        <v>0.15667126768158771</v>
      </c>
    </row>
    <row r="29" spans="1:26">
      <c r="A29" s="397"/>
      <c r="B29" s="249" t="s">
        <v>206</v>
      </c>
      <c r="C29" s="339">
        <v>962746.94385531137</v>
      </c>
      <c r="D29" s="339">
        <v>86163.576869724202</v>
      </c>
      <c r="E29" s="330">
        <v>9.8294788738720051E-2</v>
      </c>
      <c r="F29" s="331">
        <v>2630939.2725508763</v>
      </c>
      <c r="G29" s="331">
        <v>333150.18200687412</v>
      </c>
      <c r="H29" s="330">
        <v>0.14498727641186629</v>
      </c>
      <c r="I29" s="294"/>
      <c r="J29" s="298"/>
      <c r="K29" s="298"/>
      <c r="L29" s="249" t="s">
        <v>206</v>
      </c>
      <c r="M29" s="312" t="s">
        <v>313</v>
      </c>
      <c r="N29" s="313">
        <v>940327.46742360981</v>
      </c>
      <c r="O29" s="313">
        <v>91318.331282678759</v>
      </c>
      <c r="P29" s="314">
        <v>0.10755871450071228</v>
      </c>
      <c r="Q29" s="315">
        <v>2510999.9020597711</v>
      </c>
      <c r="R29" s="315">
        <v>324251.55653557787</v>
      </c>
      <c r="S29" s="314">
        <v>0.14828023407414553</v>
      </c>
    </row>
    <row r="30" spans="1:26">
      <c r="A30" s="397"/>
      <c r="B30" s="249" t="s">
        <v>207</v>
      </c>
      <c r="C30" s="326">
        <v>933392.12188691145</v>
      </c>
      <c r="D30" s="326">
        <v>75264.92010044551</v>
      </c>
      <c r="E30" s="327">
        <v>8.7708348999725835E-2</v>
      </c>
      <c r="F30" s="328">
        <v>2509643.8710927987</v>
      </c>
      <c r="G30" s="328">
        <v>290233.78582738992</v>
      </c>
      <c r="H30" s="327">
        <v>0.13077068891154572</v>
      </c>
      <c r="I30" s="293"/>
      <c r="J30" s="297"/>
      <c r="K30" s="297"/>
      <c r="L30" s="249" t="s">
        <v>207</v>
      </c>
      <c r="M30" s="308" t="s">
        <v>314</v>
      </c>
      <c r="N30" s="309">
        <v>910859.59815638617</v>
      </c>
      <c r="O30" s="309">
        <v>66251.485949535388</v>
      </c>
      <c r="P30" s="310">
        <v>7.8440503935522127E-2</v>
      </c>
      <c r="Q30" s="311">
        <v>2415483.8458863935</v>
      </c>
      <c r="R30" s="311">
        <v>281864.79086492769</v>
      </c>
      <c r="S30" s="310">
        <v>0.13210642743443812</v>
      </c>
      <c r="T30" s="234" t="s">
        <v>209</v>
      </c>
      <c r="U30" s="235">
        <f>(O20-(SUM(O21:O29)))</f>
        <v>-6214589.0546261361</v>
      </c>
      <c r="V30" s="236">
        <f>(P20-(SUM(P21:P29)))</f>
        <v>-0.8029700109255733</v>
      </c>
      <c r="W30" s="237">
        <f>(((U30+V30)-(U30))/U30)</f>
        <v>1.2920725791024239E-7</v>
      </c>
      <c r="X30" s="235">
        <f>(R20-(SUM(R21:R29)))</f>
        <v>-23999213.65274249</v>
      </c>
      <c r="Y30" s="235">
        <f>(S20-(SUM(S21:S29)))</f>
        <v>-1.1434950110731981</v>
      </c>
      <c r="Z30" s="237">
        <f>(((X30+Y30)-(X30))/X30)</f>
        <v>4.7647186637885401E-8</v>
      </c>
    </row>
    <row r="31" spans="1:26">
      <c r="A31" s="397"/>
      <c r="B31" s="233" t="s">
        <v>208</v>
      </c>
      <c r="C31" s="341">
        <v>927766.91447634832</v>
      </c>
      <c r="D31" s="341">
        <v>90512.576728991815</v>
      </c>
      <c r="E31" s="341">
        <v>0.108106429131818</v>
      </c>
      <c r="F31" s="341">
        <v>2659737.1879862379</v>
      </c>
      <c r="G31" s="341">
        <v>356575.62706214283</v>
      </c>
      <c r="H31" s="341">
        <v>0.15482006695139283</v>
      </c>
      <c r="I31" s="296"/>
      <c r="J31" s="300"/>
      <c r="K31" s="300"/>
      <c r="L31" s="233" t="s">
        <v>208</v>
      </c>
      <c r="M31" s="312" t="s">
        <v>315</v>
      </c>
      <c r="N31" s="317">
        <v>900347.32531161758</v>
      </c>
      <c r="O31" s="317">
        <v>65339.871514208498</v>
      </c>
      <c r="P31" s="317">
        <v>7.8250644610486753E-2</v>
      </c>
      <c r="Q31" s="317">
        <v>2499033.5438804715</v>
      </c>
      <c r="R31" s="317">
        <v>279950.57952729985</v>
      </c>
      <c r="S31" s="317">
        <v>0.12615597705194456</v>
      </c>
    </row>
    <row r="32" spans="1:26">
      <c r="A32" s="397"/>
      <c r="B32" s="249" t="s">
        <v>145</v>
      </c>
      <c r="C32" s="326">
        <v>10718707.749042669</v>
      </c>
      <c r="D32" s="326">
        <v>1087810.950144887</v>
      </c>
      <c r="E32" s="327">
        <v>0.11295012010401592</v>
      </c>
      <c r="F32" s="328">
        <v>30052736.29365195</v>
      </c>
      <c r="G32" s="328">
        <v>3746232.8710003458</v>
      </c>
      <c r="H32" s="327">
        <v>0.14240710028283715</v>
      </c>
      <c r="I32" s="293"/>
      <c r="J32" s="297"/>
      <c r="K32" s="297"/>
      <c r="L32" s="249" t="s">
        <v>145</v>
      </c>
      <c r="M32" s="308" t="s">
        <v>316</v>
      </c>
      <c r="N32" s="309">
        <v>10801017.326481314</v>
      </c>
      <c r="O32" s="309">
        <v>996510.31686662138</v>
      </c>
      <c r="P32" s="310">
        <v>0.10163798301020167</v>
      </c>
      <c r="Q32" s="311">
        <v>29836692.843307614</v>
      </c>
      <c r="R32" s="311">
        <v>3911021.5035441108</v>
      </c>
      <c r="S32" s="310">
        <v>0.15085516792560666</v>
      </c>
    </row>
    <row r="33" spans="1:19">
      <c r="A33" s="397"/>
      <c r="B33" s="249" t="s">
        <v>176</v>
      </c>
      <c r="C33" s="339">
        <v>3189298.1121601895</v>
      </c>
      <c r="D33" s="339">
        <v>324153.02867069561</v>
      </c>
      <c r="E33" s="330">
        <v>0.11313668914661236</v>
      </c>
      <c r="F33" s="331">
        <v>9029054.2396984659</v>
      </c>
      <c r="G33" s="331">
        <v>1111006.3959327396</v>
      </c>
      <c r="H33" s="330">
        <v>0.14031317034886198</v>
      </c>
      <c r="I33" s="294"/>
      <c r="J33" s="298"/>
      <c r="K33" s="298"/>
      <c r="L33" s="249" t="s">
        <v>176</v>
      </c>
      <c r="M33" s="312" t="s">
        <v>317</v>
      </c>
      <c r="N33" s="313">
        <v>3101772.2938933838</v>
      </c>
      <c r="O33" s="313">
        <v>307918.49833841249</v>
      </c>
      <c r="P33" s="314">
        <v>0.1102128174453193</v>
      </c>
      <c r="Q33" s="315">
        <v>8627212.6443137452</v>
      </c>
      <c r="R33" s="315">
        <v>1211764.4846330555</v>
      </c>
      <c r="S33" s="314">
        <v>0.16341082272298352</v>
      </c>
    </row>
    <row r="34" spans="1:19">
      <c r="A34" s="397"/>
      <c r="B34" s="249" t="s">
        <v>177</v>
      </c>
      <c r="C34" s="326">
        <v>7529409.6368824737</v>
      </c>
      <c r="D34" s="326">
        <v>763657.92147418484</v>
      </c>
      <c r="E34" s="327">
        <v>0.1128711122719792</v>
      </c>
      <c r="F34" s="328">
        <v>21023682.053953469</v>
      </c>
      <c r="G34" s="328">
        <v>2635226.475067582</v>
      </c>
      <c r="H34" s="327">
        <v>0.14330874410646097</v>
      </c>
      <c r="I34" s="293"/>
      <c r="J34" s="297"/>
      <c r="K34" s="297"/>
      <c r="L34" s="249" t="s">
        <v>177</v>
      </c>
      <c r="M34" s="308" t="s">
        <v>318</v>
      </c>
      <c r="N34" s="309">
        <v>7699245.0325879287</v>
      </c>
      <c r="O34" s="309">
        <v>688591.81852820516</v>
      </c>
      <c r="P34" s="310">
        <v>9.8220778792373897E-2</v>
      </c>
      <c r="Q34" s="311">
        <v>21209480.198993873</v>
      </c>
      <c r="R34" s="311">
        <v>2699257.0189110637</v>
      </c>
      <c r="S34" s="310">
        <v>0.14582520116858946</v>
      </c>
    </row>
    <row r="35" spans="1:19">
      <c r="A35" s="397"/>
      <c r="B35" s="249" t="s">
        <v>146</v>
      </c>
      <c r="C35" s="339">
        <v>19013908.234125897</v>
      </c>
      <c r="D35" s="339">
        <v>1510551.7189364769</v>
      </c>
      <c r="E35" s="330">
        <v>8.6300688535117215E-2</v>
      </c>
      <c r="F35" s="331">
        <v>61505095.684307739</v>
      </c>
      <c r="G35" s="331">
        <v>7536949.6736621857</v>
      </c>
      <c r="H35" s="330">
        <v>0.13965552331880135</v>
      </c>
      <c r="I35" s="294"/>
      <c r="J35" s="298"/>
      <c r="K35" s="298"/>
      <c r="L35" s="249" t="s">
        <v>146</v>
      </c>
      <c r="M35" s="312" t="s">
        <v>319</v>
      </c>
      <c r="N35" s="313">
        <v>18661584.567146797</v>
      </c>
      <c r="O35" s="313">
        <v>1200248.1198605821</v>
      </c>
      <c r="P35" s="314">
        <v>6.8737471698343044E-2</v>
      </c>
      <c r="Q35" s="315">
        <v>57403721.404741615</v>
      </c>
      <c r="R35" s="315">
        <v>4487568.0578354821</v>
      </c>
      <c r="S35" s="314">
        <v>8.4805258394653471E-2</v>
      </c>
    </row>
    <row r="36" spans="1:19">
      <c r="A36" s="397"/>
      <c r="B36" s="249" t="s">
        <v>178</v>
      </c>
      <c r="C36" s="326">
        <v>4679836.7775980616</v>
      </c>
      <c r="D36" s="326">
        <v>368043.06996771786</v>
      </c>
      <c r="E36" s="327">
        <v>8.5357300215085044E-2</v>
      </c>
      <c r="F36" s="328">
        <v>15261771.874257116</v>
      </c>
      <c r="G36" s="328">
        <v>1910209.9749401994</v>
      </c>
      <c r="H36" s="327">
        <v>0.14307015084414418</v>
      </c>
      <c r="I36" s="293"/>
      <c r="J36" s="297"/>
      <c r="K36" s="297"/>
      <c r="L36" s="249" t="s">
        <v>178</v>
      </c>
      <c r="M36" s="308" t="s">
        <v>320</v>
      </c>
      <c r="N36" s="309">
        <v>4698474.2373436261</v>
      </c>
      <c r="O36" s="309">
        <v>293695.58743425831</v>
      </c>
      <c r="P36" s="310">
        <v>6.6676582588389849E-2</v>
      </c>
      <c r="Q36" s="311">
        <v>14598755.237129509</v>
      </c>
      <c r="R36" s="311">
        <v>1177710.0529431105</v>
      </c>
      <c r="S36" s="310">
        <v>8.7750993814607645E-2</v>
      </c>
    </row>
    <row r="37" spans="1:19">
      <c r="A37" s="397"/>
      <c r="B37" s="249" t="s">
        <v>179</v>
      </c>
      <c r="C37" s="339">
        <v>9685082.328956211</v>
      </c>
      <c r="D37" s="339">
        <v>790907.95513095334</v>
      </c>
      <c r="E37" s="330">
        <v>8.8924269065212294E-2</v>
      </c>
      <c r="F37" s="331">
        <v>31566580.556425702</v>
      </c>
      <c r="G37" s="331">
        <v>3844024.9058947191</v>
      </c>
      <c r="H37" s="330">
        <v>0.13866055331810986</v>
      </c>
      <c r="I37" s="294"/>
      <c r="J37" s="298"/>
      <c r="K37" s="298"/>
      <c r="L37" s="249" t="s">
        <v>179</v>
      </c>
      <c r="M37" s="312" t="s">
        <v>321</v>
      </c>
      <c r="N37" s="313">
        <v>9473005.8684943169</v>
      </c>
      <c r="O37" s="313">
        <v>564898.7149418816</v>
      </c>
      <c r="P37" s="314">
        <v>6.3414000887563132E-2</v>
      </c>
      <c r="Q37" s="315">
        <v>29337899.581430014</v>
      </c>
      <c r="R37" s="315">
        <v>2068138.1775450706</v>
      </c>
      <c r="S37" s="314">
        <v>7.5839980662626427E-2</v>
      </c>
    </row>
    <row r="38" spans="1:19">
      <c r="A38" s="397"/>
      <c r="B38" s="249" t="s">
        <v>180</v>
      </c>
      <c r="C38" s="326">
        <v>2717616.2970679193</v>
      </c>
      <c r="D38" s="326">
        <v>210942.38714943547</v>
      </c>
      <c r="E38" s="327">
        <v>8.4152304898843122E-2</v>
      </c>
      <c r="F38" s="328">
        <v>8427837.1027745269</v>
      </c>
      <c r="G38" s="328">
        <v>1065219.5682514133</v>
      </c>
      <c r="H38" s="327">
        <v>0.14467946532012937</v>
      </c>
      <c r="I38" s="293"/>
      <c r="J38" s="297"/>
      <c r="K38" s="297"/>
      <c r="L38" s="249" t="s">
        <v>180</v>
      </c>
      <c r="M38" s="308" t="s">
        <v>322</v>
      </c>
      <c r="N38" s="309">
        <v>2618426.337540058</v>
      </c>
      <c r="O38" s="309">
        <v>201441.12167713</v>
      </c>
      <c r="P38" s="310">
        <v>8.3343961044962431E-2</v>
      </c>
      <c r="Q38" s="311">
        <v>7738130.1885654954</v>
      </c>
      <c r="R38" s="311">
        <v>754215.33959016763</v>
      </c>
      <c r="S38" s="310">
        <v>0.10799320379755564</v>
      </c>
    </row>
    <row r="39" spans="1:19">
      <c r="A39" s="397"/>
      <c r="B39" s="249" t="s">
        <v>181</v>
      </c>
      <c r="C39" s="339">
        <v>1117007.7901056625</v>
      </c>
      <c r="D39" s="339">
        <v>70945.018488117494</v>
      </c>
      <c r="E39" s="330">
        <v>6.782099546322061E-2</v>
      </c>
      <c r="F39" s="331">
        <v>3641660.0214474048</v>
      </c>
      <c r="G39" s="331">
        <v>357390.17241239548</v>
      </c>
      <c r="H39" s="330">
        <v>0.10881875998021434</v>
      </c>
      <c r="I39" s="294"/>
      <c r="J39" s="298"/>
      <c r="K39" s="298"/>
      <c r="L39" s="249" t="s">
        <v>181</v>
      </c>
      <c r="M39" s="312" t="s">
        <v>323</v>
      </c>
      <c r="N39" s="313">
        <v>1081498.2555897303</v>
      </c>
      <c r="O39" s="313">
        <v>72276.056506379857</v>
      </c>
      <c r="P39" s="314">
        <v>7.1615603156595514E-2</v>
      </c>
      <c r="Q39" s="315">
        <v>3316938.2201070166</v>
      </c>
      <c r="R39" s="315">
        <v>217309.44666727213</v>
      </c>
      <c r="S39" s="314">
        <v>7.0108216999843431E-2</v>
      </c>
    </row>
    <row r="40" spans="1:19">
      <c r="A40" s="397"/>
      <c r="B40" s="249" t="s">
        <v>182</v>
      </c>
      <c r="C40" s="326">
        <v>814365.04039802146</v>
      </c>
      <c r="D40" s="326">
        <v>69713.288200243842</v>
      </c>
      <c r="E40" s="327">
        <v>9.3618645218373389E-2</v>
      </c>
      <c r="F40" s="328">
        <v>2607246.1294029965</v>
      </c>
      <c r="G40" s="328">
        <v>360105.05216347892</v>
      </c>
      <c r="H40" s="327">
        <v>0.16025030907531942</v>
      </c>
      <c r="I40" s="293"/>
      <c r="J40" s="297"/>
      <c r="K40" s="297"/>
      <c r="L40" s="249" t="s">
        <v>182</v>
      </c>
      <c r="M40" s="308" t="s">
        <v>324</v>
      </c>
      <c r="N40" s="309">
        <v>790179.86817905004</v>
      </c>
      <c r="O40" s="309">
        <v>67936.639300925075</v>
      </c>
      <c r="P40" s="310">
        <v>9.4063380014586542E-2</v>
      </c>
      <c r="Q40" s="311">
        <v>2411998.1775095649</v>
      </c>
      <c r="R40" s="311">
        <v>270195.04108984768</v>
      </c>
      <c r="S40" s="310">
        <v>0.12615307004429518</v>
      </c>
    </row>
    <row r="41" spans="1:19">
      <c r="A41" s="397"/>
      <c r="B41" s="249" t="s">
        <v>147</v>
      </c>
      <c r="C41" s="339">
        <v>37654502.856045716</v>
      </c>
      <c r="D41" s="339">
        <v>2878819.6041278988</v>
      </c>
      <c r="E41" s="330">
        <v>8.2782546162314063E-2</v>
      </c>
      <c r="F41" s="331">
        <v>113253280.01836114</v>
      </c>
      <c r="G41" s="331">
        <v>13463218.282078728</v>
      </c>
      <c r="H41" s="330">
        <v>0.13491542191504299</v>
      </c>
      <c r="I41" s="294"/>
      <c r="J41" s="298"/>
      <c r="K41" s="298"/>
      <c r="L41" s="249" t="s">
        <v>147</v>
      </c>
      <c r="M41" s="312" t="s">
        <v>325</v>
      </c>
      <c r="N41" s="313">
        <v>36969924.911840506</v>
      </c>
      <c r="O41" s="313">
        <v>2830371.5004343018</v>
      </c>
      <c r="P41" s="314">
        <v>8.290593219912068E-2</v>
      </c>
      <c r="Q41" s="315">
        <v>105982804.39158912</v>
      </c>
      <c r="R41" s="315">
        <v>12358377.069369093</v>
      </c>
      <c r="S41" s="314">
        <v>0.13199949439302003</v>
      </c>
    </row>
    <row r="42" spans="1:19">
      <c r="A42" s="397"/>
      <c r="B42" s="249" t="s">
        <v>183</v>
      </c>
      <c r="C42" s="326">
        <v>37654502.856045708</v>
      </c>
      <c r="D42" s="326">
        <v>2878819.6041278914</v>
      </c>
      <c r="E42" s="327">
        <v>8.2782546162313855E-2</v>
      </c>
      <c r="F42" s="328">
        <v>113253280.01836111</v>
      </c>
      <c r="G42" s="328">
        <v>13463218.282078713</v>
      </c>
      <c r="H42" s="327">
        <v>0.13491542191504285</v>
      </c>
      <c r="I42" s="293"/>
      <c r="J42" s="297"/>
      <c r="K42" s="297"/>
      <c r="L42" s="249" t="s">
        <v>183</v>
      </c>
      <c r="M42" s="308" t="s">
        <v>326</v>
      </c>
      <c r="N42" s="309">
        <v>36969924.911840536</v>
      </c>
      <c r="O42" s="309">
        <v>2830371.500434339</v>
      </c>
      <c r="P42" s="310">
        <v>8.290593219912179E-2</v>
      </c>
      <c r="Q42" s="311">
        <v>105982804.39158915</v>
      </c>
      <c r="R42" s="311">
        <v>12358377.069369093</v>
      </c>
      <c r="S42" s="310">
        <v>0.13199949439301997</v>
      </c>
    </row>
    <row r="43" spans="1:19">
      <c r="A43" s="397"/>
      <c r="B43" s="249" t="s">
        <v>148</v>
      </c>
      <c r="C43" s="339">
        <v>26344907.423698891</v>
      </c>
      <c r="D43" s="339">
        <v>2379902.2239263803</v>
      </c>
      <c r="E43" s="330">
        <v>9.9307394431484272E-2</v>
      </c>
      <c r="F43" s="331">
        <v>73883366.214266106</v>
      </c>
      <c r="G43" s="331">
        <v>8428091.1403711587</v>
      </c>
      <c r="H43" s="330">
        <v>0.12876106823867697</v>
      </c>
      <c r="I43" s="294"/>
      <c r="J43" s="298"/>
      <c r="K43" s="298"/>
      <c r="L43" s="249" t="s">
        <v>148</v>
      </c>
      <c r="M43" s="312" t="s">
        <v>327</v>
      </c>
      <c r="N43" s="313">
        <v>21219138.958900589</v>
      </c>
      <c r="O43" s="313">
        <v>1504729.423527237</v>
      </c>
      <c r="P43" s="314">
        <v>7.6326375427441404E-2</v>
      </c>
      <c r="Q43" s="315">
        <v>57658166.506372459</v>
      </c>
      <c r="R43" s="315">
        <v>5945032.4142694026</v>
      </c>
      <c r="S43" s="314">
        <v>0.11496175040718039</v>
      </c>
    </row>
    <row r="44" spans="1:19">
      <c r="A44" s="397"/>
      <c r="B44" s="249" t="s">
        <v>488</v>
      </c>
      <c r="C44" s="326">
        <v>26344907.423698891</v>
      </c>
      <c r="D44" s="326">
        <v>2379902.2239263952</v>
      </c>
      <c r="E44" s="327">
        <v>9.9307394431484952E-2</v>
      </c>
      <c r="F44" s="328">
        <v>73883366.214266106</v>
      </c>
      <c r="G44" s="328">
        <v>8428091.1403711513</v>
      </c>
      <c r="H44" s="327">
        <v>0.12876106823867683</v>
      </c>
      <c r="I44" s="293"/>
      <c r="J44" s="297"/>
      <c r="K44" s="297"/>
      <c r="L44" s="249" t="s">
        <v>488</v>
      </c>
      <c r="M44" s="249" t="s">
        <v>488</v>
      </c>
      <c r="N44" s="309">
        <v>2240498.7119871136</v>
      </c>
      <c r="O44" s="309">
        <v>203247.93678800412</v>
      </c>
      <c r="P44" s="310">
        <v>9.9765791851589708E-2</v>
      </c>
      <c r="Q44" s="311">
        <v>6210015.5778061617</v>
      </c>
      <c r="R44" s="311">
        <v>774786.34146550763</v>
      </c>
      <c r="S44" s="310">
        <v>0.14254897222828888</v>
      </c>
    </row>
    <row r="45" spans="1:19">
      <c r="A45" s="397"/>
      <c r="B45" s="249" t="s">
        <v>149</v>
      </c>
      <c r="C45" s="339">
        <v>2073296.3160071899</v>
      </c>
      <c r="D45" s="339">
        <v>155103.34409494814</v>
      </c>
      <c r="E45" s="330">
        <v>8.0859093097565685E-2</v>
      </c>
      <c r="F45" s="331">
        <v>6459494.0760541288</v>
      </c>
      <c r="G45" s="331">
        <v>782805.77729057614</v>
      </c>
      <c r="H45" s="330">
        <v>0.1378983195996652</v>
      </c>
      <c r="I45" s="293"/>
      <c r="J45" s="297"/>
      <c r="K45" s="297"/>
      <c r="L45" s="249" t="s">
        <v>149</v>
      </c>
      <c r="M45" s="308" t="s">
        <v>328</v>
      </c>
      <c r="N45" s="309">
        <v>1847801.4511867997</v>
      </c>
      <c r="O45" s="309">
        <v>180224.83714266354</v>
      </c>
      <c r="P45" s="310">
        <v>0.10807589625857723</v>
      </c>
      <c r="Q45" s="311">
        <v>5361759.2353622671</v>
      </c>
      <c r="R45" s="311">
        <v>618888.3281199364</v>
      </c>
      <c r="S45" s="310">
        <v>0.13048812422343148</v>
      </c>
    </row>
    <row r="46" spans="1:19">
      <c r="A46" s="397"/>
      <c r="B46" s="249" t="s">
        <v>184</v>
      </c>
      <c r="C46" s="326">
        <v>2073296.3160071897</v>
      </c>
      <c r="D46" s="326">
        <v>155103.34409494814</v>
      </c>
      <c r="E46" s="327">
        <v>8.0859093097565685E-2</v>
      </c>
      <c r="F46" s="328">
        <v>6459494.0760541288</v>
      </c>
      <c r="G46" s="328">
        <v>782805.77729057427</v>
      </c>
      <c r="H46" s="327">
        <v>0.13789831959966484</v>
      </c>
      <c r="I46" s="294"/>
      <c r="J46" s="298"/>
      <c r="K46" s="298"/>
      <c r="L46" s="249" t="s">
        <v>184</v>
      </c>
      <c r="M46" s="312" t="s">
        <v>329</v>
      </c>
      <c r="N46" s="313">
        <v>1847801.4511867997</v>
      </c>
      <c r="O46" s="313">
        <v>180224.83714266424</v>
      </c>
      <c r="P46" s="314">
        <v>0.10807589625857769</v>
      </c>
      <c r="Q46" s="315">
        <v>5361759.2353622671</v>
      </c>
      <c r="R46" s="315">
        <v>618888.3281199364</v>
      </c>
      <c r="S46" s="314">
        <v>0.13048812422343148</v>
      </c>
    </row>
    <row r="47" spans="1:19">
      <c r="A47" s="397"/>
      <c r="B47" s="249" t="s">
        <v>150</v>
      </c>
      <c r="C47" s="339">
        <v>6675412.1790667539</v>
      </c>
      <c r="D47" s="339">
        <v>736123.30593356118</v>
      </c>
      <c r="E47" s="330">
        <v>0.12394132052802967</v>
      </c>
      <c r="F47" s="331">
        <v>18343712.18005421</v>
      </c>
      <c r="G47" s="331">
        <v>2853076.9897143207</v>
      </c>
      <c r="H47" s="330">
        <v>0.18418076177363774</v>
      </c>
      <c r="I47" s="293"/>
      <c r="J47" s="297"/>
      <c r="K47" s="297"/>
      <c r="L47" s="249" t="s">
        <v>150</v>
      </c>
      <c r="M47" s="308" t="s">
        <v>330</v>
      </c>
      <c r="N47" s="309">
        <v>6833201.6820966816</v>
      </c>
      <c r="O47" s="309">
        <v>659753.60941825341</v>
      </c>
      <c r="P47" s="310">
        <v>0.10686954869485296</v>
      </c>
      <c r="Q47" s="311">
        <v>18269075.306318771</v>
      </c>
      <c r="R47" s="311">
        <v>2512594.7679189034</v>
      </c>
      <c r="S47" s="310">
        <v>0.15946421295006197</v>
      </c>
    </row>
    <row r="48" spans="1:19">
      <c r="A48" s="397"/>
      <c r="B48" s="249" t="s">
        <v>185</v>
      </c>
      <c r="C48" s="326">
        <v>6675412.1790667539</v>
      </c>
      <c r="D48" s="326">
        <v>736123.30593356024</v>
      </c>
      <c r="E48" s="327">
        <v>0.12394132052802949</v>
      </c>
      <c r="F48" s="328">
        <v>18343712.18005421</v>
      </c>
      <c r="G48" s="328">
        <v>2853076.9897143245</v>
      </c>
      <c r="H48" s="327">
        <v>0.18418076177363804</v>
      </c>
      <c r="I48" s="294"/>
      <c r="J48" s="298"/>
      <c r="K48" s="298"/>
      <c r="L48" s="249" t="s">
        <v>185</v>
      </c>
      <c r="M48" s="312" t="s">
        <v>331</v>
      </c>
      <c r="N48" s="313">
        <v>6833201.6820966788</v>
      </c>
      <c r="O48" s="313">
        <v>659753.60941825155</v>
      </c>
      <c r="P48" s="314">
        <v>0.10686954869485267</v>
      </c>
      <c r="Q48" s="315">
        <v>18269075.306318779</v>
      </c>
      <c r="R48" s="315">
        <v>2512594.7679189034</v>
      </c>
      <c r="S48" s="314">
        <v>0.15946421295006188</v>
      </c>
    </row>
    <row r="49" spans="1:19">
      <c r="A49" s="397"/>
      <c r="B49" s="249" t="s">
        <v>151</v>
      </c>
      <c r="C49" s="339">
        <v>4820887.0132042998</v>
      </c>
      <c r="D49" s="339">
        <v>273651.22420226317</v>
      </c>
      <c r="E49" s="330">
        <v>6.017968649528075E-2</v>
      </c>
      <c r="F49" s="331">
        <v>14220642.358358534</v>
      </c>
      <c r="G49" s="331">
        <v>1357185.2382766847</v>
      </c>
      <c r="H49" s="330">
        <v>0.1055070363749966</v>
      </c>
      <c r="I49" s="293"/>
      <c r="J49" s="297"/>
      <c r="K49" s="297"/>
      <c r="L49" s="249" t="s">
        <v>151</v>
      </c>
      <c r="M49" s="308" t="s">
        <v>332</v>
      </c>
      <c r="N49" s="309">
        <v>4726948.4124397337</v>
      </c>
      <c r="O49" s="309">
        <v>366554.1435769219</v>
      </c>
      <c r="P49" s="310">
        <v>8.406444944542113E-2</v>
      </c>
      <c r="Q49" s="311">
        <v>13249276.08288485</v>
      </c>
      <c r="R49" s="311">
        <v>1255555.5624490157</v>
      </c>
      <c r="S49" s="310">
        <v>0.10468441050545595</v>
      </c>
    </row>
    <row r="50" spans="1:19">
      <c r="A50" s="397"/>
      <c r="B50" s="249" t="s">
        <v>186</v>
      </c>
      <c r="C50" s="326">
        <v>4820887.0132042998</v>
      </c>
      <c r="D50" s="326">
        <v>273651.22420226224</v>
      </c>
      <c r="E50" s="327">
        <v>6.0179686495280535E-2</v>
      </c>
      <c r="F50" s="328">
        <v>14220642.35835853</v>
      </c>
      <c r="G50" s="328">
        <v>1357185.2382766772</v>
      </c>
      <c r="H50" s="327">
        <v>0.10550703637499599</v>
      </c>
      <c r="I50" s="294"/>
      <c r="J50" s="298"/>
      <c r="K50" s="298"/>
      <c r="L50" s="249" t="s">
        <v>186</v>
      </c>
      <c r="M50" s="312" t="s">
        <v>333</v>
      </c>
      <c r="N50" s="313">
        <v>4726948.4124397319</v>
      </c>
      <c r="O50" s="313">
        <v>366554.1435769191</v>
      </c>
      <c r="P50" s="314">
        <v>8.4064449445420478E-2</v>
      </c>
      <c r="Q50" s="315">
        <v>13249276.082884846</v>
      </c>
      <c r="R50" s="315">
        <v>1255555.5624490082</v>
      </c>
      <c r="S50" s="314">
        <v>0.10468441050545529</v>
      </c>
    </row>
    <row r="51" spans="1:19">
      <c r="A51" s="397"/>
      <c r="B51" s="249" t="s">
        <v>152</v>
      </c>
      <c r="C51" s="339">
        <v>10769783.185531754</v>
      </c>
      <c r="D51" s="339">
        <v>1081246.5249566529</v>
      </c>
      <c r="E51" s="330">
        <v>0.11160060211739667</v>
      </c>
      <c r="F51" s="331">
        <v>30877811.479093298</v>
      </c>
      <c r="G51" s="331">
        <v>4625317.5459975004</v>
      </c>
      <c r="H51" s="330">
        <v>0.17618583429768894</v>
      </c>
      <c r="I51" s="293"/>
      <c r="J51" s="297"/>
      <c r="K51" s="297"/>
      <c r="L51" s="249" t="s">
        <v>152</v>
      </c>
      <c r="M51" s="308" t="s">
        <v>334</v>
      </c>
      <c r="N51" s="309">
        <v>10614058.478251908</v>
      </c>
      <c r="O51" s="309">
        <v>890900.8907971736</v>
      </c>
      <c r="P51" s="310">
        <v>9.1626704883057228E-2</v>
      </c>
      <c r="Q51" s="311">
        <v>29467928.681219462</v>
      </c>
      <c r="R51" s="311">
        <v>3537576.7193419337</v>
      </c>
      <c r="S51" s="310">
        <v>0.13642609728332394</v>
      </c>
    </row>
    <row r="52" spans="1:19">
      <c r="A52" s="397"/>
      <c r="B52" s="249" t="s">
        <v>187</v>
      </c>
      <c r="C52" s="326">
        <v>10769783.185531752</v>
      </c>
      <c r="D52" s="326">
        <v>1081246.5249566529</v>
      </c>
      <c r="E52" s="327">
        <v>0.1116006021173967</v>
      </c>
      <c r="F52" s="328">
        <v>30877811.479093309</v>
      </c>
      <c r="G52" s="328">
        <v>4625317.5459975153</v>
      </c>
      <c r="H52" s="327">
        <v>0.17618583429768953</v>
      </c>
      <c r="I52" s="294"/>
      <c r="J52" s="298"/>
      <c r="K52" s="298"/>
      <c r="L52" s="249" t="s">
        <v>187</v>
      </c>
      <c r="M52" s="312" t="s">
        <v>335</v>
      </c>
      <c r="N52" s="313">
        <v>10614058.478251912</v>
      </c>
      <c r="O52" s="313">
        <v>890900.89079717547</v>
      </c>
      <c r="P52" s="314">
        <v>9.1626704883057394E-2</v>
      </c>
      <c r="Q52" s="315">
        <v>29467928.68121947</v>
      </c>
      <c r="R52" s="315">
        <v>3537576.7193419412</v>
      </c>
      <c r="S52" s="314">
        <v>0.13642609728332425</v>
      </c>
    </row>
    <row r="53" spans="1:19">
      <c r="A53" s="397"/>
      <c r="B53" s="249" t="s">
        <v>153</v>
      </c>
      <c r="C53" s="339">
        <v>8724074.1738727</v>
      </c>
      <c r="D53" s="339">
        <v>503794.89924693853</v>
      </c>
      <c r="E53" s="330">
        <v>6.1286834962170363E-2</v>
      </c>
      <c r="F53" s="331">
        <v>26223312.325553231</v>
      </c>
      <c r="G53" s="331">
        <v>2664406.6504135877</v>
      </c>
      <c r="H53" s="330">
        <v>0.11309551840623831</v>
      </c>
      <c r="I53" s="293"/>
      <c r="J53" s="297"/>
      <c r="K53" s="297"/>
      <c r="L53" s="249" t="s">
        <v>153</v>
      </c>
      <c r="M53" s="308" t="s">
        <v>336</v>
      </c>
      <c r="N53" s="309">
        <v>8646221.3991844524</v>
      </c>
      <c r="O53" s="309">
        <v>581170.06580804475</v>
      </c>
      <c r="P53" s="310">
        <v>7.2060305853594589E-2</v>
      </c>
      <c r="Q53" s="311">
        <v>24596278.185961641</v>
      </c>
      <c r="R53" s="311">
        <v>2481365.7321580648</v>
      </c>
      <c r="S53" s="310">
        <v>0.11220328081069528</v>
      </c>
    </row>
    <row r="54" spans="1:19">
      <c r="A54" s="397"/>
      <c r="B54" s="249" t="s">
        <v>188</v>
      </c>
      <c r="C54" s="326">
        <v>8724074.1738727</v>
      </c>
      <c r="D54" s="326">
        <v>503794.89924693853</v>
      </c>
      <c r="E54" s="327">
        <v>6.1286834962170363E-2</v>
      </c>
      <c r="F54" s="328">
        <v>26223312.325553227</v>
      </c>
      <c r="G54" s="328">
        <v>2664406.6504135765</v>
      </c>
      <c r="H54" s="327">
        <v>0.1130955184062378</v>
      </c>
      <c r="I54" s="294"/>
      <c r="J54" s="298"/>
      <c r="K54" s="298"/>
      <c r="L54" s="249" t="s">
        <v>188</v>
      </c>
      <c r="M54" s="312" t="s">
        <v>337</v>
      </c>
      <c r="N54" s="313">
        <v>8646221.3991844524</v>
      </c>
      <c r="O54" s="313">
        <v>581170.06580804382</v>
      </c>
      <c r="P54" s="314">
        <v>7.2060305853594464E-2</v>
      </c>
      <c r="Q54" s="315">
        <v>24596278.185961649</v>
      </c>
      <c r="R54" s="315">
        <v>2481365.732158076</v>
      </c>
      <c r="S54" s="314">
        <v>0.1122032808106958</v>
      </c>
    </row>
    <row r="55" spans="1:19">
      <c r="A55" s="397"/>
      <c r="B55" s="249" t="s">
        <v>154</v>
      </c>
      <c r="C55" s="339">
        <v>6397984.6918060891</v>
      </c>
      <c r="D55" s="339">
        <v>664825.4718080787</v>
      </c>
      <c r="E55" s="330">
        <v>0.11596145271686863</v>
      </c>
      <c r="F55" s="331">
        <v>17614288.373573691</v>
      </c>
      <c r="G55" s="331">
        <v>2461436.25418327</v>
      </c>
      <c r="H55" s="330">
        <v>0.16244045904951987</v>
      </c>
      <c r="I55" s="293"/>
      <c r="J55" s="297"/>
      <c r="K55" s="297"/>
      <c r="L55" s="249" t="s">
        <v>154</v>
      </c>
      <c r="M55" s="308" t="s">
        <v>338</v>
      </c>
      <c r="N55" s="309">
        <v>6279699.5589180877</v>
      </c>
      <c r="O55" s="309">
        <v>520086.12057402357</v>
      </c>
      <c r="P55" s="310">
        <v>9.0298789344368316E-2</v>
      </c>
      <c r="Q55" s="311">
        <v>16714827.727284636</v>
      </c>
      <c r="R55" s="311">
        <v>1930768.4548978135</v>
      </c>
      <c r="S55" s="310">
        <v>0.13059799202131439</v>
      </c>
    </row>
    <row r="56" spans="1:19">
      <c r="A56" s="397"/>
      <c r="B56" s="249" t="s">
        <v>189</v>
      </c>
      <c r="C56" s="326">
        <v>6397984.6918060882</v>
      </c>
      <c r="D56" s="326">
        <v>664825.47180807777</v>
      </c>
      <c r="E56" s="327">
        <v>0.11596145271686846</v>
      </c>
      <c r="F56" s="328">
        <v>17614288.373573694</v>
      </c>
      <c r="G56" s="328">
        <v>2461436.2541832775</v>
      </c>
      <c r="H56" s="327">
        <v>0.1624404590495204</v>
      </c>
      <c r="I56" s="294"/>
      <c r="J56" s="298"/>
      <c r="K56" s="298"/>
      <c r="L56" s="249" t="s">
        <v>189</v>
      </c>
      <c r="M56" s="312" t="s">
        <v>339</v>
      </c>
      <c r="N56" s="313">
        <v>6279699.5589180887</v>
      </c>
      <c r="O56" s="313">
        <v>520086.12057402544</v>
      </c>
      <c r="P56" s="314">
        <v>9.0298789344368663E-2</v>
      </c>
      <c r="Q56" s="315">
        <v>16714827.727284629</v>
      </c>
      <c r="R56" s="315">
        <v>1930768.454897806</v>
      </c>
      <c r="S56" s="314">
        <v>0.13059799202131389</v>
      </c>
    </row>
    <row r="57" spans="1:19">
      <c r="A57" s="397"/>
      <c r="B57" s="249" t="s">
        <v>155</v>
      </c>
      <c r="C57" s="339">
        <v>6092021.880100552</v>
      </c>
      <c r="D57" s="339">
        <v>664782.50128449127</v>
      </c>
      <c r="E57" s="330">
        <v>0.1224899907454445</v>
      </c>
      <c r="F57" s="331">
        <v>17124422.596174568</v>
      </c>
      <c r="G57" s="331">
        <v>2382688.789910052</v>
      </c>
      <c r="H57" s="330">
        <v>0.16162880304469518</v>
      </c>
      <c r="I57" s="293"/>
      <c r="J57" s="297"/>
      <c r="K57" s="297"/>
      <c r="L57" s="249" t="s">
        <v>155</v>
      </c>
      <c r="M57" s="308" t="s">
        <v>340</v>
      </c>
      <c r="N57" s="309">
        <v>5948008.007364084</v>
      </c>
      <c r="O57" s="309">
        <v>544953.65627315734</v>
      </c>
      <c r="P57" s="310">
        <v>0.10086029509644413</v>
      </c>
      <c r="Q57" s="311">
        <v>16010375.246093065</v>
      </c>
      <c r="R57" s="311">
        <v>2118050.7173938341</v>
      </c>
      <c r="S57" s="310">
        <v>0.1524619377425494</v>
      </c>
    </row>
    <row r="58" spans="1:19">
      <c r="A58" s="397"/>
      <c r="B58" s="249" t="s">
        <v>190</v>
      </c>
      <c r="C58" s="326">
        <v>2056575.1312844453</v>
      </c>
      <c r="D58" s="326">
        <v>213414.90255235694</v>
      </c>
      <c r="E58" s="327">
        <v>0.11578749325508464</v>
      </c>
      <c r="F58" s="328">
        <v>5999156.3028777931</v>
      </c>
      <c r="G58" s="328">
        <v>805508.91107206047</v>
      </c>
      <c r="H58" s="327">
        <v>0.15509503250893594</v>
      </c>
      <c r="I58" s="294"/>
      <c r="J58" s="298"/>
      <c r="K58" s="298"/>
      <c r="L58" s="249" t="s">
        <v>190</v>
      </c>
      <c r="M58" s="312" t="s">
        <v>341</v>
      </c>
      <c r="N58" s="313">
        <v>1971013.1967681248</v>
      </c>
      <c r="O58" s="313">
        <v>174838.24281884939</v>
      </c>
      <c r="P58" s="314">
        <v>9.7339205423408265E-2</v>
      </c>
      <c r="Q58" s="315">
        <v>5396502.40116008</v>
      </c>
      <c r="R58" s="315">
        <v>708453.93617003411</v>
      </c>
      <c r="S58" s="314">
        <v>0.15111915788855618</v>
      </c>
    </row>
    <row r="59" spans="1:19">
      <c r="A59" s="397"/>
      <c r="B59" s="249" t="s">
        <v>191</v>
      </c>
      <c r="C59" s="339">
        <v>4035446.7488161083</v>
      </c>
      <c r="D59" s="339">
        <v>451367.59873213619</v>
      </c>
      <c r="E59" s="330">
        <v>0.12593683895668459</v>
      </c>
      <c r="F59" s="331">
        <v>11125266.293296777</v>
      </c>
      <c r="G59" s="331">
        <v>1577179.8788379934</v>
      </c>
      <c r="H59" s="330">
        <v>0.16518282411537988</v>
      </c>
      <c r="I59" s="293"/>
      <c r="J59" s="297"/>
      <c r="K59" s="297"/>
      <c r="L59" s="249" t="s">
        <v>191</v>
      </c>
      <c r="M59" s="308" t="s">
        <v>342</v>
      </c>
      <c r="N59" s="309">
        <v>3976994.8105959576</v>
      </c>
      <c r="O59" s="309">
        <v>370115.41345430678</v>
      </c>
      <c r="P59" s="310">
        <v>0.10261374798048771</v>
      </c>
      <c r="Q59" s="311">
        <v>10613872.844932985</v>
      </c>
      <c r="R59" s="311">
        <v>1409596.7812238</v>
      </c>
      <c r="S59" s="310">
        <v>0.15314586084413398</v>
      </c>
    </row>
    <row r="60" spans="1:19">
      <c r="A60" s="397"/>
      <c r="B60" s="249" t="s">
        <v>156</v>
      </c>
      <c r="C60" s="326">
        <v>50981443.956314139</v>
      </c>
      <c r="D60" s="326">
        <v>3833039.5467758775</v>
      </c>
      <c r="E60" s="327">
        <v>8.1297333277315365E-2</v>
      </c>
      <c r="F60" s="328">
        <v>158453537.01972777</v>
      </c>
      <c r="G60" s="328">
        <v>18442574.168736517</v>
      </c>
      <c r="H60" s="327">
        <v>0.13172235797252749</v>
      </c>
      <c r="I60" s="294"/>
      <c r="J60" s="298"/>
      <c r="K60" s="298"/>
      <c r="L60" s="249" t="s">
        <v>156</v>
      </c>
      <c r="M60" s="312" t="s">
        <v>343</v>
      </c>
      <c r="N60" s="313">
        <v>53857784.255083747</v>
      </c>
      <c r="O60" s="313">
        <v>3096702.6732062325</v>
      </c>
      <c r="P60" s="314">
        <v>6.100545096170297E-2</v>
      </c>
      <c r="Q60" s="315">
        <v>161405637.53094977</v>
      </c>
      <c r="R60" s="315">
        <v>14399404.071174204</v>
      </c>
      <c r="S60" s="314">
        <v>9.7950976174858775E-2</v>
      </c>
    </row>
    <row r="61" spans="1:19">
      <c r="A61" s="397"/>
      <c r="B61" s="249" t="s">
        <v>192</v>
      </c>
      <c r="C61" s="339">
        <v>13884419.382631524</v>
      </c>
      <c r="D61" s="339">
        <v>1089120.4656313229</v>
      </c>
      <c r="E61" s="330">
        <v>8.5118798137985369E-2</v>
      </c>
      <c r="F61" s="331">
        <v>41193628.286832541</v>
      </c>
      <c r="G61" s="331">
        <v>4864103.7718576491</v>
      </c>
      <c r="H61" s="330">
        <v>0.1338884512472131</v>
      </c>
      <c r="I61" s="293"/>
      <c r="J61" s="297"/>
      <c r="K61" s="297"/>
      <c r="L61" s="249" t="s">
        <v>192</v>
      </c>
      <c r="M61" s="308" t="s">
        <v>344</v>
      </c>
      <c r="N61" s="309">
        <v>14006643.031122383</v>
      </c>
      <c r="O61" s="309">
        <v>855978.58784623258</v>
      </c>
      <c r="P61" s="310">
        <v>6.5090139858590107E-2</v>
      </c>
      <c r="Q61" s="311">
        <v>40319982.972923361</v>
      </c>
      <c r="R61" s="311">
        <v>3950698.6390491426</v>
      </c>
      <c r="S61" s="310">
        <v>0.10862734066420648</v>
      </c>
    </row>
    <row r="62" spans="1:19">
      <c r="A62" s="397"/>
      <c r="B62" s="249" t="s">
        <v>193</v>
      </c>
      <c r="C62" s="326">
        <v>11247286.483616607</v>
      </c>
      <c r="D62" s="326">
        <v>852737.26632984914</v>
      </c>
      <c r="E62" s="327">
        <v>8.2036964615232758E-2</v>
      </c>
      <c r="F62" s="328">
        <v>35539746.37512362</v>
      </c>
      <c r="G62" s="328">
        <v>4428510.6987400539</v>
      </c>
      <c r="H62" s="327">
        <v>0.14234441681471757</v>
      </c>
      <c r="I62" s="294"/>
      <c r="J62" s="298"/>
      <c r="K62" s="298"/>
      <c r="L62" s="249" t="s">
        <v>193</v>
      </c>
      <c r="M62" s="312" t="s">
        <v>345</v>
      </c>
      <c r="N62" s="313">
        <v>10913052.190753799</v>
      </c>
      <c r="O62" s="313">
        <v>559279.73685283214</v>
      </c>
      <c r="P62" s="314">
        <v>5.4017000986158782E-2</v>
      </c>
      <c r="Q62" s="315">
        <v>32948258.702908773</v>
      </c>
      <c r="R62" s="315">
        <v>2928006.1223494634</v>
      </c>
      <c r="S62" s="314">
        <v>9.7534359995545092E-2</v>
      </c>
    </row>
    <row r="63" spans="1:19">
      <c r="A63" s="397"/>
      <c r="B63" s="249" t="s">
        <v>194</v>
      </c>
      <c r="C63" s="339">
        <v>18127332.893836405</v>
      </c>
      <c r="D63" s="339">
        <v>1216485.4872491099</v>
      </c>
      <c r="E63" s="330">
        <v>7.193521755599612E-2</v>
      </c>
      <c r="F63" s="331">
        <v>58264252.649462603</v>
      </c>
      <c r="G63" s="331">
        <v>6271127.6037328988</v>
      </c>
      <c r="H63" s="330">
        <v>0.12061455429380771</v>
      </c>
      <c r="I63" s="293"/>
      <c r="J63" s="297"/>
      <c r="K63" s="297"/>
      <c r="L63" s="249" t="s">
        <v>194</v>
      </c>
      <c r="M63" s="308" t="s">
        <v>346</v>
      </c>
      <c r="N63" s="309">
        <v>18025010.522326667</v>
      </c>
      <c r="O63" s="309">
        <v>1057007.6250923015</v>
      </c>
      <c r="P63" s="310">
        <v>6.2294168117132065E-2</v>
      </c>
      <c r="Q63" s="311">
        <v>55899129.607557081</v>
      </c>
      <c r="R63" s="311">
        <v>4578257.3437882587</v>
      </c>
      <c r="S63" s="310">
        <v>8.9208486563865111E-2</v>
      </c>
    </row>
    <row r="64" spans="1:19">
      <c r="A64" s="397"/>
      <c r="B64" s="249" t="s">
        <v>195</v>
      </c>
      <c r="C64" s="326">
        <v>1240071.9353768772</v>
      </c>
      <c r="D64" s="326">
        <v>120526.22817571787</v>
      </c>
      <c r="E64" s="327">
        <v>0.10765637115167982</v>
      </c>
      <c r="F64" s="328">
        <v>3818560.1523314621</v>
      </c>
      <c r="G64" s="328">
        <v>517908.83986530965</v>
      </c>
      <c r="H64" s="327">
        <v>0.15691110354772464</v>
      </c>
      <c r="I64" s="294"/>
      <c r="J64" s="298"/>
      <c r="K64" s="298"/>
      <c r="L64" s="249" t="s">
        <v>195</v>
      </c>
      <c r="M64" s="312" t="s">
        <v>347</v>
      </c>
      <c r="N64" s="313">
        <v>1078789.4543433448</v>
      </c>
      <c r="O64" s="313">
        <v>64994.734647759935</v>
      </c>
      <c r="P64" s="314">
        <v>6.4110350335298744E-2</v>
      </c>
      <c r="Q64" s="315">
        <v>3127513.2739341538</v>
      </c>
      <c r="R64" s="315">
        <v>322378.77937628981</v>
      </c>
      <c r="S64" s="314">
        <v>0.11492453570469607</v>
      </c>
    </row>
    <row r="65" spans="1:19">
      <c r="A65" s="397"/>
      <c r="B65" s="342" t="s">
        <v>487</v>
      </c>
      <c r="C65" s="339">
        <v>6482333.2608525595</v>
      </c>
      <c r="D65" s="339">
        <v>554170.09938989487</v>
      </c>
      <c r="E65" s="330">
        <v>9.348091209641464E-2</v>
      </c>
      <c r="F65" s="331">
        <v>19637349.55597752</v>
      </c>
      <c r="G65" s="331">
        <v>2360923.2545405924</v>
      </c>
      <c r="H65" s="330">
        <v>0.13665576510717545</v>
      </c>
      <c r="I65" s="293"/>
      <c r="J65" s="297"/>
      <c r="K65" s="297"/>
      <c r="L65" s="249" t="s">
        <v>487</v>
      </c>
      <c r="M65" s="249" t="s">
        <v>487</v>
      </c>
      <c r="N65" s="309">
        <v>9834289.056537576</v>
      </c>
      <c r="O65" s="309">
        <v>559441.98876744509</v>
      </c>
      <c r="P65" s="310">
        <v>6.0318190119974316E-2</v>
      </c>
      <c r="Q65" s="311">
        <v>29110752.97362639</v>
      </c>
      <c r="R65" s="311">
        <v>2620063.1866110228</v>
      </c>
      <c r="S65" s="310">
        <v>9.8905057122946977E-2</v>
      </c>
    </row>
    <row r="66" spans="1:19">
      <c r="A66" s="397"/>
      <c r="B66" s="249" t="s">
        <v>157</v>
      </c>
      <c r="C66" s="326">
        <v>13442067.802457739</v>
      </c>
      <c r="D66" s="326">
        <v>1459913.9741978049</v>
      </c>
      <c r="E66" s="327">
        <v>0.12184069701680802</v>
      </c>
      <c r="F66" s="328">
        <v>37497445.441634953</v>
      </c>
      <c r="G66" s="328">
        <v>5536611.412857376</v>
      </c>
      <c r="H66" s="327">
        <v>0.17323113057288192</v>
      </c>
      <c r="I66" s="294"/>
      <c r="J66" s="298"/>
      <c r="K66" s="298"/>
      <c r="L66" s="249" t="s">
        <v>157</v>
      </c>
      <c r="M66" s="312" t="s">
        <v>348</v>
      </c>
      <c r="N66" s="313">
        <v>13622624.90502404</v>
      </c>
      <c r="O66" s="313">
        <v>1238363.9560451265</v>
      </c>
      <c r="P66" s="314">
        <v>9.9994982433508073E-2</v>
      </c>
      <c r="Q66" s="315">
        <v>37170435.904035993</v>
      </c>
      <c r="R66" s="315">
        <v>4722728.0446440354</v>
      </c>
      <c r="S66" s="314">
        <v>0.14554889562952739</v>
      </c>
    </row>
    <row r="67" spans="1:19">
      <c r="A67" s="397"/>
      <c r="B67" s="249" t="s">
        <v>196</v>
      </c>
      <c r="C67" s="339">
        <v>12015417.275918143</v>
      </c>
      <c r="D67" s="339">
        <v>1325133.1645211745</v>
      </c>
      <c r="E67" s="330">
        <v>0.12395677708026889</v>
      </c>
      <c r="F67" s="331">
        <v>33605735.739574097</v>
      </c>
      <c r="G67" s="331">
        <v>5043779.0340470597</v>
      </c>
      <c r="H67" s="330">
        <v>0.17659080874774366</v>
      </c>
      <c r="I67" s="293"/>
      <c r="J67" s="297"/>
      <c r="K67" s="297"/>
      <c r="L67" s="249" t="s">
        <v>196</v>
      </c>
      <c r="M67" s="308" t="s">
        <v>349</v>
      </c>
      <c r="N67" s="309">
        <v>12174527.317406954</v>
      </c>
      <c r="O67" s="309">
        <v>1109261.5216375832</v>
      </c>
      <c r="P67" s="310">
        <v>0.10024716460599543</v>
      </c>
      <c r="Q67" s="311">
        <v>33293383.340348724</v>
      </c>
      <c r="R67" s="311">
        <v>4236260.4389028773</v>
      </c>
      <c r="S67" s="310">
        <v>0.14579077403055918</v>
      </c>
    </row>
    <row r="68" spans="1:19">
      <c r="A68" s="397"/>
      <c r="B68" s="249" t="s">
        <v>197</v>
      </c>
      <c r="C68" s="326">
        <v>1426650.5265395909</v>
      </c>
      <c r="D68" s="326">
        <v>134780.80967662157</v>
      </c>
      <c r="E68" s="327">
        <v>0.10433003260104903</v>
      </c>
      <c r="F68" s="328">
        <v>3891709.7020608308</v>
      </c>
      <c r="G68" s="328">
        <v>492832.37881028326</v>
      </c>
      <c r="H68" s="327">
        <v>0.14499857804192781</v>
      </c>
      <c r="I68" s="294"/>
      <c r="J68" s="298"/>
      <c r="K68" s="298"/>
      <c r="L68" s="249" t="s">
        <v>197</v>
      </c>
      <c r="M68" s="312" t="s">
        <v>350</v>
      </c>
      <c r="N68" s="313">
        <v>1448097.5876170718</v>
      </c>
      <c r="O68" s="313">
        <v>129102.43440752616</v>
      </c>
      <c r="P68" s="314">
        <v>9.7879384994992449E-2</v>
      </c>
      <c r="Q68" s="315">
        <v>3877052.5636872756</v>
      </c>
      <c r="R68" s="315">
        <v>486467.6057411544</v>
      </c>
      <c r="S68" s="314">
        <v>0.1434760113003736</v>
      </c>
    </row>
    <row r="69" spans="1:19">
      <c r="A69" s="397"/>
      <c r="B69" s="249" t="s">
        <v>60</v>
      </c>
      <c r="C69" s="339">
        <v>336578530.09679693</v>
      </c>
      <c r="D69" s="339">
        <v>29878566.384307027</v>
      </c>
      <c r="E69" s="330">
        <v>9.7419530223081877E-2</v>
      </c>
      <c r="F69" s="331">
        <v>986549017.05187869</v>
      </c>
      <c r="G69" s="331">
        <v>125080555.67327988</v>
      </c>
      <c r="H69" s="330">
        <v>0.1451945849220235</v>
      </c>
      <c r="I69" s="293"/>
      <c r="J69" s="297"/>
      <c r="K69" s="297"/>
      <c r="L69" s="249" t="s">
        <v>60</v>
      </c>
      <c r="M69" s="308" t="s">
        <v>287</v>
      </c>
      <c r="N69" s="309">
        <v>337159807.62191141</v>
      </c>
      <c r="O69" s="309">
        <v>27709808.497831702</v>
      </c>
      <c r="P69" s="310">
        <v>8.9545350060644013E-2</v>
      </c>
      <c r="Q69" s="311">
        <v>953349803.0572958</v>
      </c>
      <c r="R69" s="311">
        <v>109126916.04112804</v>
      </c>
      <c r="S69" s="310">
        <v>0.12926315753749298</v>
      </c>
    </row>
    <row r="70" spans="1:19">
      <c r="A70" s="397"/>
      <c r="B70" s="249" t="s">
        <v>143</v>
      </c>
      <c r="C70" s="326">
        <v>651234934.56050217</v>
      </c>
      <c r="D70" s="326">
        <v>66498789.089817643</v>
      </c>
      <c r="E70" s="327">
        <v>0.11372443726099625</v>
      </c>
      <c r="F70" s="328">
        <v>1838682608.7976475</v>
      </c>
      <c r="G70" s="328">
        <v>243281918.08180761</v>
      </c>
      <c r="H70" s="327">
        <v>0.15248954040044294</v>
      </c>
      <c r="I70" s="294"/>
      <c r="J70" s="298"/>
      <c r="K70" s="298"/>
      <c r="L70" s="249" t="s">
        <v>143</v>
      </c>
      <c r="M70" s="312" t="s">
        <v>288</v>
      </c>
      <c r="N70" s="313">
        <v>613896307.51352537</v>
      </c>
      <c r="O70" s="313">
        <v>54760045.140217304</v>
      </c>
      <c r="P70" s="314">
        <v>9.7936851578509648E-2</v>
      </c>
      <c r="Q70" s="315">
        <v>1705115308.3801274</v>
      </c>
      <c r="R70" s="315">
        <v>179261069.72336817</v>
      </c>
      <c r="S70" s="314">
        <v>0.11748243389301416</v>
      </c>
    </row>
    <row r="71" spans="1:19">
      <c r="A71" s="398"/>
      <c r="B71" s="249" t="s">
        <v>162</v>
      </c>
      <c r="C71" s="339">
        <v>48654492.158881173</v>
      </c>
      <c r="D71" s="339">
        <v>4648917.423060216</v>
      </c>
      <c r="E71" s="330">
        <v>0.10564382924138821</v>
      </c>
      <c r="F71" s="331">
        <v>132507313.68270934</v>
      </c>
      <c r="G71" s="331">
        <v>17172542.463696808</v>
      </c>
      <c r="H71" s="330">
        <v>0.14889302057128437</v>
      </c>
      <c r="I71" s="293"/>
      <c r="J71" s="297"/>
      <c r="K71" s="297"/>
      <c r="L71" s="249" t="s">
        <v>162</v>
      </c>
      <c r="M71" s="308" t="s">
        <v>289</v>
      </c>
      <c r="N71" s="309">
        <v>45936290.694578044</v>
      </c>
      <c r="O71" s="309">
        <v>3624533.5842073187</v>
      </c>
      <c r="P71" s="310">
        <v>8.566256359320365E-2</v>
      </c>
      <c r="Q71" s="311">
        <v>122856376.08870886</v>
      </c>
      <c r="R71" s="311">
        <v>11842867.760540649</v>
      </c>
      <c r="S71" s="310">
        <v>0.10667951980701143</v>
      </c>
    </row>
    <row r="72" spans="1:19">
      <c r="A72" s="396" t="s">
        <v>210</v>
      </c>
      <c r="B72" s="249" t="s">
        <v>163</v>
      </c>
      <c r="C72" s="326">
        <v>121686592.19058591</v>
      </c>
      <c r="D72" s="326">
        <v>12514164.127165288</v>
      </c>
      <c r="E72" s="327">
        <v>0.11462751492433181</v>
      </c>
      <c r="F72" s="328">
        <v>342623227.0970645</v>
      </c>
      <c r="G72" s="328">
        <v>44437852.385465145</v>
      </c>
      <c r="H72" s="327">
        <v>0.14902760549019148</v>
      </c>
      <c r="I72" s="294"/>
      <c r="J72" s="298"/>
      <c r="K72" s="298"/>
      <c r="L72" s="249" t="s">
        <v>163</v>
      </c>
      <c r="M72" s="312" t="s">
        <v>290</v>
      </c>
      <c r="N72" s="313">
        <v>114705808.51624119</v>
      </c>
      <c r="O72" s="313">
        <v>10303076.274782509</v>
      </c>
      <c r="P72" s="314">
        <v>9.8685887366950747E-2</v>
      </c>
      <c r="Q72" s="315">
        <v>318622667.30059338</v>
      </c>
      <c r="R72" s="315">
        <v>33492830.008524954</v>
      </c>
      <c r="S72" s="314">
        <v>0.11746518823358736</v>
      </c>
    </row>
    <row r="73" spans="1:19">
      <c r="A73" s="397"/>
      <c r="B73" s="249" t="s">
        <v>164</v>
      </c>
      <c r="C73" s="339">
        <v>49870134.188086465</v>
      </c>
      <c r="D73" s="339">
        <v>5833486.5035559088</v>
      </c>
      <c r="E73" s="330">
        <v>0.13246890511161977</v>
      </c>
      <c r="F73" s="331">
        <v>135285862.05636561</v>
      </c>
      <c r="G73" s="331">
        <v>19296007.875614911</v>
      </c>
      <c r="H73" s="330">
        <v>0.16635944593520505</v>
      </c>
      <c r="I73" s="293"/>
      <c r="J73" s="297"/>
      <c r="K73" s="297"/>
      <c r="L73" s="249" t="s">
        <v>164</v>
      </c>
      <c r="M73" s="308" t="s">
        <v>291</v>
      </c>
      <c r="N73" s="309">
        <v>46605554.914556772</v>
      </c>
      <c r="O73" s="309">
        <v>4640194.1005896255</v>
      </c>
      <c r="P73" s="310">
        <v>0.11057200535364514</v>
      </c>
      <c r="Q73" s="311">
        <v>124646854.01056099</v>
      </c>
      <c r="R73" s="311">
        <v>14783604.466522783</v>
      </c>
      <c r="S73" s="310">
        <v>0.13456369193409703</v>
      </c>
    </row>
    <row r="74" spans="1:19">
      <c r="A74" s="397"/>
      <c r="B74" s="249" t="s">
        <v>165</v>
      </c>
      <c r="C74" s="326">
        <v>21722403.086518124</v>
      </c>
      <c r="D74" s="326">
        <v>1963288.9110389128</v>
      </c>
      <c r="E74" s="327">
        <v>9.9361180547016995E-2</v>
      </c>
      <c r="F74" s="328">
        <v>57122907.650345638</v>
      </c>
      <c r="G74" s="328">
        <v>6656286.3711346909</v>
      </c>
      <c r="H74" s="327">
        <v>0.13189482874845557</v>
      </c>
      <c r="I74" s="294"/>
      <c r="J74" s="298"/>
      <c r="K74" s="298"/>
      <c r="L74" s="249" t="s">
        <v>165</v>
      </c>
      <c r="M74" s="312" t="s">
        <v>296</v>
      </c>
      <c r="N74" s="313">
        <v>20551049.475637142</v>
      </c>
      <c r="O74" s="313">
        <v>1557002.8091538884</v>
      </c>
      <c r="P74" s="314">
        <v>8.1973201208427243E-2</v>
      </c>
      <c r="Q74" s="315">
        <v>53354107.656799629</v>
      </c>
      <c r="R74" s="315">
        <v>4769382.8493508324</v>
      </c>
      <c r="S74" s="314">
        <v>9.8166303673693167E-2</v>
      </c>
    </row>
    <row r="75" spans="1:19">
      <c r="A75" s="397"/>
      <c r="B75" s="249" t="s">
        <v>166</v>
      </c>
      <c r="C75" s="339">
        <v>137594407.97056982</v>
      </c>
      <c r="D75" s="339">
        <v>14193820.167580619</v>
      </c>
      <c r="E75" s="330">
        <v>0.11502230597346308</v>
      </c>
      <c r="F75" s="331">
        <v>396526094.85130584</v>
      </c>
      <c r="G75" s="331">
        <v>54831848.708058476</v>
      </c>
      <c r="H75" s="330">
        <v>0.16047050638678739</v>
      </c>
      <c r="I75" s="293"/>
      <c r="J75" s="297"/>
      <c r="K75" s="297"/>
      <c r="L75" s="249" t="s">
        <v>166</v>
      </c>
      <c r="M75" s="308" t="s">
        <v>292</v>
      </c>
      <c r="N75" s="309">
        <v>129782069.29455258</v>
      </c>
      <c r="O75" s="309">
        <v>12091357.525670916</v>
      </c>
      <c r="P75" s="310">
        <v>0.1027384178746038</v>
      </c>
      <c r="Q75" s="311">
        <v>366442699.6172151</v>
      </c>
      <c r="R75" s="311">
        <v>39458698.040058434</v>
      </c>
      <c r="S75" s="310">
        <v>0.12067470533645536</v>
      </c>
    </row>
    <row r="76" spans="1:19">
      <c r="A76" s="397"/>
      <c r="B76" s="249" t="s">
        <v>167</v>
      </c>
      <c r="C76" s="326">
        <v>65055751.520952679</v>
      </c>
      <c r="D76" s="326">
        <v>6977300.5762295425</v>
      </c>
      <c r="E76" s="327">
        <v>0.12013578982797375</v>
      </c>
      <c r="F76" s="328">
        <v>185011192.17088252</v>
      </c>
      <c r="G76" s="328">
        <v>26618387.029249489</v>
      </c>
      <c r="H76" s="327">
        <v>0.16805300597743458</v>
      </c>
      <c r="I76" s="294"/>
      <c r="J76" s="298"/>
      <c r="K76" s="298"/>
      <c r="L76" s="249" t="s">
        <v>167</v>
      </c>
      <c r="M76" s="312" t="s">
        <v>293</v>
      </c>
      <c r="N76" s="313">
        <v>61242483.216522738</v>
      </c>
      <c r="O76" s="313">
        <v>6010480.2418693975</v>
      </c>
      <c r="P76" s="314">
        <v>0.10882242030273069</v>
      </c>
      <c r="Q76" s="315">
        <v>170685011.83890083</v>
      </c>
      <c r="R76" s="315">
        <v>19874291.483776867</v>
      </c>
      <c r="S76" s="314">
        <v>0.1317830154048569</v>
      </c>
    </row>
    <row r="77" spans="1:19">
      <c r="A77" s="397"/>
      <c r="B77" s="249" t="s">
        <v>168</v>
      </c>
      <c r="C77" s="339">
        <v>81188661.760879114</v>
      </c>
      <c r="D77" s="339">
        <v>8590694.9393853992</v>
      </c>
      <c r="E77" s="330">
        <v>0.11833244532189841</v>
      </c>
      <c r="F77" s="331">
        <v>224603713.6191991</v>
      </c>
      <c r="G77" s="331">
        <v>28908318.040947109</v>
      </c>
      <c r="H77" s="330">
        <v>0.14772099238986769</v>
      </c>
      <c r="I77" s="293"/>
      <c r="J77" s="297"/>
      <c r="K77" s="297"/>
      <c r="L77" s="249" t="s">
        <v>168</v>
      </c>
      <c r="M77" s="308" t="s">
        <v>294</v>
      </c>
      <c r="N77" s="309">
        <v>76354974.218823299</v>
      </c>
      <c r="O77" s="309">
        <v>7052668.2159269452</v>
      </c>
      <c r="P77" s="310">
        <v>0.10176671777173177</v>
      </c>
      <c r="Q77" s="311">
        <v>208751050.24020034</v>
      </c>
      <c r="R77" s="311">
        <v>21932390.348326862</v>
      </c>
      <c r="S77" s="310">
        <v>0.11739935593703994</v>
      </c>
    </row>
    <row r="78" spans="1:19">
      <c r="A78" s="397"/>
      <c r="B78" s="249" t="s">
        <v>169</v>
      </c>
      <c r="C78" s="326">
        <v>125462491.68409261</v>
      </c>
      <c r="D78" s="326">
        <v>11777116.441805318</v>
      </c>
      <c r="E78" s="327">
        <v>0.10359394439879203</v>
      </c>
      <c r="F78" s="328">
        <v>365002297.66977477</v>
      </c>
      <c r="G78" s="328">
        <v>45360675.207640946</v>
      </c>
      <c r="H78" s="327">
        <v>0.14191104042782968</v>
      </c>
      <c r="I78" s="294"/>
      <c r="J78" s="298"/>
      <c r="K78" s="298"/>
      <c r="L78" s="249" t="s">
        <v>169</v>
      </c>
      <c r="M78" s="312" t="s">
        <v>295</v>
      </c>
      <c r="N78" s="313">
        <v>118718077.18267472</v>
      </c>
      <c r="O78" s="313">
        <v>9480732.3880258799</v>
      </c>
      <c r="P78" s="314">
        <v>8.6790212686406382E-2</v>
      </c>
      <c r="Q78" s="315">
        <v>339756541.62714815</v>
      </c>
      <c r="R78" s="315">
        <v>33107004.766266823</v>
      </c>
      <c r="S78" s="314">
        <v>0.10796365487839163</v>
      </c>
    </row>
    <row r="79" spans="1:19">
      <c r="A79" s="397"/>
      <c r="B79" s="249" t="s">
        <v>170</v>
      </c>
      <c r="C79" s="339">
        <v>541193011.76845384</v>
      </c>
      <c r="D79" s="339">
        <v>54267338.389568925</v>
      </c>
      <c r="E79" s="330">
        <v>0.11144891583349029</v>
      </c>
      <c r="F79" s="331">
        <v>1520408172.2294385</v>
      </c>
      <c r="G79" s="331">
        <v>189518348.05173063</v>
      </c>
      <c r="H79" s="330">
        <v>0.14239972731689102</v>
      </c>
      <c r="I79" s="293"/>
      <c r="J79" s="297"/>
      <c r="K79" s="297"/>
      <c r="L79" s="249" t="s">
        <v>170</v>
      </c>
      <c r="M79" s="308" t="s">
        <v>297</v>
      </c>
      <c r="N79" s="309">
        <v>509246837.98843509</v>
      </c>
      <c r="O79" s="309">
        <v>40712849.208356559</v>
      </c>
      <c r="P79" s="310">
        <v>8.6894121202093708E-2</v>
      </c>
      <c r="Q79" s="311">
        <v>1414813396.3741853</v>
      </c>
      <c r="R79" s="311">
        <v>133680169.93404984</v>
      </c>
      <c r="S79" s="310">
        <v>0.10434525244927478</v>
      </c>
    </row>
    <row r="80" spans="1:19">
      <c r="A80" s="397"/>
      <c r="B80" s="249" t="s">
        <v>198</v>
      </c>
      <c r="C80" s="326">
        <v>37009808.126071028</v>
      </c>
      <c r="D80" s="326">
        <v>2887848.4681094661</v>
      </c>
      <c r="E80" s="327">
        <v>8.4633136462772124E-2</v>
      </c>
      <c r="F80" s="328">
        <v>102499751.64278223</v>
      </c>
      <c r="G80" s="328">
        <v>10380222.883394912</v>
      </c>
      <c r="H80" s="327">
        <v>0.1126821101148667</v>
      </c>
      <c r="I80" s="294"/>
      <c r="J80" s="298"/>
      <c r="K80" s="298"/>
      <c r="L80" s="249" t="s">
        <v>198</v>
      </c>
      <c r="M80" s="312" t="s">
        <v>298</v>
      </c>
      <c r="N80" s="313">
        <v>35124046.625772506</v>
      </c>
      <c r="O80" s="313">
        <v>2071564.2215463854</v>
      </c>
      <c r="P80" s="314">
        <v>6.2674996577004857E-2</v>
      </c>
      <c r="Q80" s="315">
        <v>96166534.055156514</v>
      </c>
      <c r="R80" s="315">
        <v>6656174.472537607</v>
      </c>
      <c r="S80" s="314">
        <v>7.4362057124727501E-2</v>
      </c>
    </row>
    <row r="81" spans="1:19">
      <c r="A81" s="397"/>
      <c r="B81" s="249" t="s">
        <v>171</v>
      </c>
      <c r="C81" s="339">
        <v>37244494.961651936</v>
      </c>
      <c r="D81" s="339">
        <v>3490928.0571046844</v>
      </c>
      <c r="E81" s="330">
        <v>0.10342397492320698</v>
      </c>
      <c r="F81" s="331">
        <v>96851451.283053651</v>
      </c>
      <c r="G81" s="331">
        <v>12385398.122687608</v>
      </c>
      <c r="H81" s="330">
        <v>0.1466316663236634</v>
      </c>
      <c r="I81" s="293"/>
      <c r="J81" s="297"/>
      <c r="K81" s="297"/>
      <c r="L81" s="249" t="s">
        <v>171</v>
      </c>
      <c r="M81" s="308" t="s">
        <v>299</v>
      </c>
      <c r="N81" s="309">
        <v>35122885.575157933</v>
      </c>
      <c r="O81" s="309">
        <v>2481420.6118878499</v>
      </c>
      <c r="P81" s="310">
        <v>7.6020503818688176E-2</v>
      </c>
      <c r="Q81" s="311">
        <v>90069501.448057175</v>
      </c>
      <c r="R81" s="311">
        <v>8260640.557123974</v>
      </c>
      <c r="S81" s="310">
        <v>0.10097488789309732</v>
      </c>
    </row>
    <row r="82" spans="1:19">
      <c r="A82" s="397"/>
      <c r="B82" s="249" t="s">
        <v>172</v>
      </c>
      <c r="C82" s="326">
        <v>327191366.64346719</v>
      </c>
      <c r="D82" s="326">
        <v>34986010.42511338</v>
      </c>
      <c r="E82" s="327">
        <v>0.11973090048003665</v>
      </c>
      <c r="F82" s="328">
        <v>921055186.18801844</v>
      </c>
      <c r="G82" s="328">
        <v>122405999.92872643</v>
      </c>
      <c r="H82" s="327">
        <v>0.15326629267858005</v>
      </c>
      <c r="I82" s="294"/>
      <c r="J82" s="298"/>
      <c r="K82" s="298"/>
      <c r="L82" s="249" t="s">
        <v>172</v>
      </c>
      <c r="M82" s="312" t="s">
        <v>300</v>
      </c>
      <c r="N82" s="313">
        <v>306242947.49386197</v>
      </c>
      <c r="O82" s="313">
        <v>25216428.386034429</v>
      </c>
      <c r="P82" s="314">
        <v>8.9729711153555214E-2</v>
      </c>
      <c r="Q82" s="315">
        <v>851707569.86829221</v>
      </c>
      <c r="R82" s="315">
        <v>83491088.697447777</v>
      </c>
      <c r="S82" s="314">
        <v>0.10868172024921724</v>
      </c>
    </row>
    <row r="83" spans="1:19">
      <c r="A83" s="397"/>
      <c r="B83" s="249" t="s">
        <v>173</v>
      </c>
      <c r="C83" s="339">
        <v>92381045.858534992</v>
      </c>
      <c r="D83" s="339">
        <v>8580993.825894177</v>
      </c>
      <c r="E83" s="330">
        <v>0.10239843076173519</v>
      </c>
      <c r="F83" s="331">
        <v>270236736.03104138</v>
      </c>
      <c r="G83" s="331">
        <v>29052950.135333478</v>
      </c>
      <c r="H83" s="330">
        <v>0.12045979802264355</v>
      </c>
      <c r="I83" s="293"/>
      <c r="J83" s="297"/>
      <c r="K83" s="297"/>
      <c r="L83" s="249" t="s">
        <v>173</v>
      </c>
      <c r="M83" s="308" t="s">
        <v>301</v>
      </c>
      <c r="N83" s="309">
        <v>87723997.423094183</v>
      </c>
      <c r="O83" s="309">
        <v>7229440.8689968288</v>
      </c>
      <c r="P83" s="310">
        <v>8.981279205058039E-2</v>
      </c>
      <c r="Q83" s="311">
        <v>255031870.26540738</v>
      </c>
      <c r="R83" s="311">
        <v>23050753.209298819</v>
      </c>
      <c r="S83" s="310">
        <v>9.9364782365987156E-2</v>
      </c>
    </row>
    <row r="84" spans="1:19">
      <c r="A84" s="397"/>
      <c r="B84" s="249" t="s">
        <v>174</v>
      </c>
      <c r="C84" s="340">
        <v>15497668.280568659</v>
      </c>
      <c r="D84" s="340">
        <v>1578221.5058694482</v>
      </c>
      <c r="E84" s="340">
        <v>0.11338248792603701</v>
      </c>
      <c r="F84" s="340">
        <v>43075681.319451571</v>
      </c>
      <c r="G84" s="340">
        <v>5713002.1630084515</v>
      </c>
      <c r="H84" s="340">
        <v>0.15290665155695227</v>
      </c>
      <c r="I84" s="296"/>
      <c r="J84" s="300"/>
      <c r="K84" s="300"/>
      <c r="L84" s="249" t="s">
        <v>174</v>
      </c>
      <c r="M84" s="312" t="s">
        <v>302</v>
      </c>
      <c r="N84" s="317">
        <v>14728216.991164148</v>
      </c>
      <c r="O84" s="317">
        <v>1422440.5125913024</v>
      </c>
      <c r="P84" s="317">
        <v>0.10690398376088389</v>
      </c>
      <c r="Q84" s="317">
        <v>40204880.3197999</v>
      </c>
      <c r="R84" s="317">
        <v>4782867.0775127411</v>
      </c>
      <c r="S84" s="317">
        <v>0.13502527495537453</v>
      </c>
    </row>
    <row r="85" spans="1:19">
      <c r="A85" s="397"/>
      <c r="B85" s="249" t="s">
        <v>175</v>
      </c>
      <c r="C85" s="339">
        <v>7826179.3469279418</v>
      </c>
      <c r="D85" s="339">
        <v>638824.66719758324</v>
      </c>
      <c r="E85" s="330">
        <v>8.8881750750270397E-2</v>
      </c>
      <c r="F85" s="331">
        <v>22270474.125859328</v>
      </c>
      <c r="G85" s="331">
        <v>2448688.2739429101</v>
      </c>
      <c r="H85" s="330">
        <v>0.12353519971593099</v>
      </c>
      <c r="I85" s="293"/>
      <c r="J85" s="297"/>
      <c r="K85" s="297"/>
      <c r="L85" s="249" t="s">
        <v>175</v>
      </c>
      <c r="M85" s="308" t="s">
        <v>303</v>
      </c>
      <c r="N85" s="309">
        <v>7471987.8558701575</v>
      </c>
      <c r="O85" s="309">
        <v>596919.99278496206</v>
      </c>
      <c r="P85" s="310">
        <v>8.6823869185357172E-2</v>
      </c>
      <c r="Q85" s="311">
        <v>21000250.872246705</v>
      </c>
      <c r="R85" s="311">
        <v>2074545.0709423423</v>
      </c>
      <c r="S85" s="310">
        <v>0.10961520234555079</v>
      </c>
    </row>
    <row r="86" spans="1:19">
      <c r="A86" s="397"/>
      <c r="B86" s="292" t="s">
        <v>213</v>
      </c>
      <c r="C86" s="326">
        <v>23734467.53443351</v>
      </c>
      <c r="D86" s="326">
        <v>2153487.5912398733</v>
      </c>
      <c r="E86" s="327">
        <v>9.9786367296961206E-2</v>
      </c>
      <c r="F86" s="328">
        <v>64104511.406452544</v>
      </c>
      <c r="G86" s="328">
        <v>7121853.6244092882</v>
      </c>
      <c r="H86" s="327">
        <v>0.12498282638289948</v>
      </c>
      <c r="I86" s="294"/>
      <c r="J86" s="298"/>
      <c r="K86" s="298"/>
      <c r="L86" s="292" t="s">
        <v>213</v>
      </c>
      <c r="M86" s="312" t="s">
        <v>304</v>
      </c>
      <c r="N86" s="313">
        <v>22497711.383384198</v>
      </c>
      <c r="O86" s="313">
        <v>1670953.2765295245</v>
      </c>
      <c r="P86" s="314">
        <v>8.0231079074163089E-2</v>
      </c>
      <c r="Q86" s="315">
        <v>60257408.028752357</v>
      </c>
      <c r="R86" s="315">
        <v>5162328.0108295083</v>
      </c>
      <c r="S86" s="314">
        <v>9.3698530052958695E-2</v>
      </c>
    </row>
    <row r="87" spans="1:19">
      <c r="A87" s="397"/>
      <c r="B87" s="249" t="s">
        <v>144</v>
      </c>
      <c r="C87" s="339">
        <v>492869516.69185662</v>
      </c>
      <c r="D87" s="339">
        <v>46231649.414138496</v>
      </c>
      <c r="E87" s="330">
        <v>0.10351036667787013</v>
      </c>
      <c r="F87" s="331">
        <v>1343693777.1920354</v>
      </c>
      <c r="G87" s="331">
        <v>162486832.08379817</v>
      </c>
      <c r="H87" s="330">
        <v>0.13756000399143356</v>
      </c>
      <c r="I87" s="295"/>
      <c r="J87" s="299"/>
      <c r="K87" s="299"/>
      <c r="L87" s="249" t="s">
        <v>144</v>
      </c>
      <c r="M87" s="308" t="s">
        <v>305</v>
      </c>
      <c r="N87" s="309">
        <v>464446450.2670086</v>
      </c>
      <c r="O87" s="309">
        <v>34098951.518924832</v>
      </c>
      <c r="P87" s="310">
        <v>7.9235853857920591E-2</v>
      </c>
      <c r="Q87" s="311">
        <v>1249877939.5178466</v>
      </c>
      <c r="R87" s="311">
        <v>109985164.23447704</v>
      </c>
      <c r="S87" s="310">
        <v>9.648728952346898E-2</v>
      </c>
    </row>
    <row r="88" spans="1:19">
      <c r="A88" s="397"/>
      <c r="B88" s="249" t="s">
        <v>199</v>
      </c>
      <c r="C88" s="326">
        <v>29109046.076308105</v>
      </c>
      <c r="D88" s="326">
        <v>2881794.0889005288</v>
      </c>
      <c r="E88" s="327">
        <v>0.10987785111014137</v>
      </c>
      <c r="F88" s="328">
        <v>76088780.738689378</v>
      </c>
      <c r="G88" s="328">
        <v>9964365.0295751765</v>
      </c>
      <c r="H88" s="327">
        <v>0.1506911618457106</v>
      </c>
      <c r="I88" s="294"/>
      <c r="J88" s="298"/>
      <c r="K88" s="298"/>
      <c r="L88" s="249" t="s">
        <v>199</v>
      </c>
      <c r="M88" s="312" t="s">
        <v>306</v>
      </c>
      <c r="N88" s="313">
        <v>27347893.036975753</v>
      </c>
      <c r="O88" s="313">
        <v>2340072.9728004709</v>
      </c>
      <c r="P88" s="314">
        <v>9.3573648834458803E-2</v>
      </c>
      <c r="Q88" s="315">
        <v>70486002.39147085</v>
      </c>
      <c r="R88" s="315">
        <v>7539700.482790947</v>
      </c>
      <c r="S88" s="314">
        <v>0.11977987990031976</v>
      </c>
    </row>
    <row r="89" spans="1:19">
      <c r="A89" s="397"/>
      <c r="B89" s="249" t="s">
        <v>200</v>
      </c>
      <c r="C89" s="339">
        <v>156186454.59167665</v>
      </c>
      <c r="D89" s="339">
        <v>14394877.623377055</v>
      </c>
      <c r="E89" s="330">
        <v>0.10152138745586646</v>
      </c>
      <c r="F89" s="331">
        <v>437174595.00526506</v>
      </c>
      <c r="G89" s="331">
        <v>52270840.328859925</v>
      </c>
      <c r="H89" s="330">
        <v>0.13580236538041796</v>
      </c>
      <c r="I89" s="293"/>
      <c r="J89" s="297"/>
      <c r="K89" s="297"/>
      <c r="L89" s="249" t="s">
        <v>200</v>
      </c>
      <c r="M89" s="308" t="s">
        <v>307</v>
      </c>
      <c r="N89" s="309">
        <v>147283636.17796114</v>
      </c>
      <c r="O89" s="309">
        <v>9802818.6315303743</v>
      </c>
      <c r="P89" s="310">
        <v>7.1303173828012142E-2</v>
      </c>
      <c r="Q89" s="311">
        <v>407053087.53295708</v>
      </c>
      <c r="R89" s="311">
        <v>34464851.107666731</v>
      </c>
      <c r="S89" s="310">
        <v>9.2501178884045257E-2</v>
      </c>
    </row>
    <row r="90" spans="1:19">
      <c r="A90" s="397"/>
      <c r="B90" s="249" t="s">
        <v>201</v>
      </c>
      <c r="C90" s="326">
        <v>44098822.296387561</v>
      </c>
      <c r="D90" s="326">
        <v>4019732.3254309893</v>
      </c>
      <c r="E90" s="327">
        <v>0.10029499992000566</v>
      </c>
      <c r="F90" s="328">
        <v>118145313.35883683</v>
      </c>
      <c r="G90" s="328">
        <v>14085964.93268837</v>
      </c>
      <c r="H90" s="327">
        <v>0.13536472355182258</v>
      </c>
      <c r="I90" s="294"/>
      <c r="J90" s="298"/>
      <c r="K90" s="298"/>
      <c r="L90" s="249" t="s">
        <v>201</v>
      </c>
      <c r="M90" s="312" t="s">
        <v>308</v>
      </c>
      <c r="N90" s="313">
        <v>41652999.652568057</v>
      </c>
      <c r="O90" s="313">
        <v>3048998.7144352868</v>
      </c>
      <c r="P90" s="314">
        <v>7.8981417478505622E-2</v>
      </c>
      <c r="Q90" s="315">
        <v>109974193.21284273</v>
      </c>
      <c r="R90" s="315">
        <v>9803787.2491322756</v>
      </c>
      <c r="S90" s="314">
        <v>9.7871094309870052E-2</v>
      </c>
    </row>
    <row r="91" spans="1:19">
      <c r="A91" s="397"/>
      <c r="B91" s="249" t="s">
        <v>202</v>
      </c>
      <c r="C91" s="339">
        <v>37152974.323412396</v>
      </c>
      <c r="D91" s="339">
        <v>3961235.7255682871</v>
      </c>
      <c r="E91" s="330">
        <v>0.11934402634231338</v>
      </c>
      <c r="F91" s="331">
        <v>98058268.052386478</v>
      </c>
      <c r="G91" s="331">
        <v>13336773.403603688</v>
      </c>
      <c r="H91" s="330">
        <v>0.15741900516382473</v>
      </c>
      <c r="I91" s="293"/>
      <c r="J91" s="297"/>
      <c r="K91" s="297"/>
      <c r="L91" s="249" t="s">
        <v>202</v>
      </c>
      <c r="M91" s="308" t="s">
        <v>309</v>
      </c>
      <c r="N91" s="309">
        <v>34794064.908377878</v>
      </c>
      <c r="O91" s="309">
        <v>3115466.061198879</v>
      </c>
      <c r="P91" s="310">
        <v>9.8346081410614961E-2</v>
      </c>
      <c r="Q91" s="311">
        <v>90667228.72310999</v>
      </c>
      <c r="R91" s="311">
        <v>9811098.2946444154</v>
      </c>
      <c r="S91" s="310">
        <v>0.12134019081366275</v>
      </c>
    </row>
    <row r="92" spans="1:19">
      <c r="A92" s="397"/>
      <c r="B92" s="249" t="s">
        <v>203</v>
      </c>
      <c r="C92" s="326">
        <v>88978417.754574731</v>
      </c>
      <c r="D92" s="326">
        <v>8075976.8519240022</v>
      </c>
      <c r="E92" s="327">
        <v>9.9823648851853075E-2</v>
      </c>
      <c r="F92" s="328">
        <v>246997461.21783125</v>
      </c>
      <c r="G92" s="328">
        <v>27614476.917429715</v>
      </c>
      <c r="H92" s="327">
        <v>0.12587337621233724</v>
      </c>
      <c r="I92" s="294"/>
      <c r="J92" s="298"/>
      <c r="K92" s="298"/>
      <c r="L92" s="249" t="s">
        <v>203</v>
      </c>
      <c r="M92" s="312" t="s">
        <v>310</v>
      </c>
      <c r="N92" s="313">
        <v>84110718.868641272</v>
      </c>
      <c r="O92" s="313">
        <v>6031823.5877524614</v>
      </c>
      <c r="P92" s="314">
        <v>7.7252931999780186E-2</v>
      </c>
      <c r="Q92" s="315">
        <v>230368733.49019563</v>
      </c>
      <c r="R92" s="315">
        <v>16935418.962668747</v>
      </c>
      <c r="S92" s="314">
        <v>7.9347589199738333E-2</v>
      </c>
    </row>
    <row r="93" spans="1:19">
      <c r="A93" s="397"/>
      <c r="B93" s="249" t="s">
        <v>204</v>
      </c>
      <c r="C93" s="339">
        <v>74314775.457775235</v>
      </c>
      <c r="D93" s="339">
        <v>6848142.2071455866</v>
      </c>
      <c r="E93" s="330">
        <v>0.10150413437270007</v>
      </c>
      <c r="F93" s="331">
        <v>196623159.23061389</v>
      </c>
      <c r="G93" s="331">
        <v>24132775.201959491</v>
      </c>
      <c r="H93" s="330">
        <v>0.13990794523334421</v>
      </c>
      <c r="I93" s="293"/>
      <c r="J93" s="297"/>
      <c r="K93" s="297"/>
      <c r="L93" s="249" t="s">
        <v>204</v>
      </c>
      <c r="M93" s="308" t="s">
        <v>311</v>
      </c>
      <c r="N93" s="309">
        <v>69961825.909825817</v>
      </c>
      <c r="O93" s="309">
        <v>5265244.8653544411</v>
      </c>
      <c r="P93" s="310">
        <v>8.1383664798843042E-2</v>
      </c>
      <c r="Q93" s="311">
        <v>182845662.04187539</v>
      </c>
      <c r="R93" s="311">
        <v>16881700.504288852</v>
      </c>
      <c r="S93" s="310">
        <v>0.10171907411637426</v>
      </c>
    </row>
    <row r="94" spans="1:19">
      <c r="A94" s="397"/>
      <c r="B94" s="249" t="s">
        <v>205</v>
      </c>
      <c r="C94" s="326">
        <v>27640328.385195017</v>
      </c>
      <c r="D94" s="326">
        <v>2654681.4566751011</v>
      </c>
      <c r="E94" s="327">
        <v>0.10624825782056936</v>
      </c>
      <c r="F94" s="328">
        <v>75264872.025929496</v>
      </c>
      <c r="G94" s="328">
        <v>9275047.6216889843</v>
      </c>
      <c r="H94" s="327">
        <v>0.14055269438015006</v>
      </c>
      <c r="I94" s="294"/>
      <c r="J94" s="298"/>
      <c r="K94" s="298"/>
      <c r="L94" s="249" t="s">
        <v>205</v>
      </c>
      <c r="M94" s="312" t="s">
        <v>312</v>
      </c>
      <c r="N94" s="313">
        <v>26039775.496959068</v>
      </c>
      <c r="O94" s="313">
        <v>2056877.181002304</v>
      </c>
      <c r="P94" s="314">
        <v>8.5764328977444015E-2</v>
      </c>
      <c r="Q94" s="315">
        <v>69985785.438209802</v>
      </c>
      <c r="R94" s="315">
        <v>6654957.3760584146</v>
      </c>
      <c r="S94" s="314">
        <v>0.10508243109544368</v>
      </c>
    </row>
    <row r="95" spans="1:19">
      <c r="A95" s="397"/>
      <c r="B95" s="249" t="s">
        <v>206</v>
      </c>
      <c r="C95" s="339">
        <v>12059350.286410512</v>
      </c>
      <c r="D95" s="339">
        <v>1251283.86504649</v>
      </c>
      <c r="E95" s="330">
        <v>0.11577314722762157</v>
      </c>
      <c r="F95" s="331">
        <v>32231021.677036095</v>
      </c>
      <c r="G95" s="331">
        <v>4240587.6391793601</v>
      </c>
      <c r="H95" s="330">
        <v>0.15150131768031946</v>
      </c>
      <c r="I95" s="293"/>
      <c r="J95" s="297"/>
      <c r="K95" s="297"/>
      <c r="L95" s="249" t="s">
        <v>206</v>
      </c>
      <c r="M95" s="308" t="s">
        <v>313</v>
      </c>
      <c r="N95" s="309">
        <v>11271097.400532871</v>
      </c>
      <c r="O95" s="309">
        <v>962553.61037620716</v>
      </c>
      <c r="P95" s="310">
        <v>9.3374353349046479E-2</v>
      </c>
      <c r="Q95" s="311">
        <v>29735282.655567266</v>
      </c>
      <c r="R95" s="311">
        <v>3024834.0396927893</v>
      </c>
      <c r="S95" s="310">
        <v>0.11324534766125488</v>
      </c>
    </row>
    <row r="96" spans="1:19">
      <c r="A96" s="397"/>
      <c r="B96" s="249" t="s">
        <v>207</v>
      </c>
      <c r="C96" s="326">
        <v>11737193.595942266</v>
      </c>
      <c r="D96" s="326">
        <v>1028406.9280472007</v>
      </c>
      <c r="E96" s="327">
        <v>9.6033935490597064E-2</v>
      </c>
      <c r="F96" s="328">
        <v>30908322.797969971</v>
      </c>
      <c r="G96" s="328">
        <v>3670915.841426231</v>
      </c>
      <c r="H96" s="327">
        <v>0.13477479142133608</v>
      </c>
      <c r="I96" s="294"/>
      <c r="J96" s="298"/>
      <c r="K96" s="298"/>
      <c r="L96" s="249" t="s">
        <v>207</v>
      </c>
      <c r="M96" s="312" t="s">
        <v>314</v>
      </c>
      <c r="N96" s="313">
        <v>11112829.701921595</v>
      </c>
      <c r="O96" s="313">
        <v>681492.13519915938</v>
      </c>
      <c r="P96" s="314">
        <v>6.53312320534256E-2</v>
      </c>
      <c r="Q96" s="315">
        <v>28949454.898600653</v>
      </c>
      <c r="R96" s="315">
        <v>2408846.8096115887</v>
      </c>
      <c r="S96" s="314">
        <v>9.0760799508996556E-2</v>
      </c>
    </row>
    <row r="97" spans="1:26">
      <c r="A97" s="397"/>
      <c r="B97" s="233" t="s">
        <v>208</v>
      </c>
      <c r="C97" s="341">
        <v>11592153.924197521</v>
      </c>
      <c r="D97" s="341">
        <v>1115518.3420295212</v>
      </c>
      <c r="E97" s="341">
        <v>0.10647677236461436</v>
      </c>
      <c r="F97" s="341">
        <v>32201983.087476939</v>
      </c>
      <c r="G97" s="341">
        <v>3895085.1673876941</v>
      </c>
      <c r="H97" s="341">
        <v>0.13760197879624861</v>
      </c>
      <c r="I97" s="295"/>
      <c r="J97" s="299"/>
      <c r="K97" s="299"/>
      <c r="L97" s="233" t="s">
        <v>208</v>
      </c>
      <c r="M97" s="308" t="s">
        <v>315</v>
      </c>
      <c r="N97" s="316">
        <v>10871609.113265172</v>
      </c>
      <c r="O97" s="316">
        <v>793603.75927698053</v>
      </c>
      <c r="P97" s="316">
        <v>7.8746114077318477E-2</v>
      </c>
      <c r="Q97" s="316">
        <v>29812509.133016683</v>
      </c>
      <c r="R97" s="316">
        <v>2459969.4079209566</v>
      </c>
      <c r="S97" s="316">
        <v>8.9935685411470415E-2</v>
      </c>
    </row>
    <row r="98" spans="1:26">
      <c r="A98" s="397"/>
      <c r="B98" s="249" t="s">
        <v>145</v>
      </c>
      <c r="C98" s="326">
        <v>136222235.66242784</v>
      </c>
      <c r="D98" s="326">
        <v>12901043.641251415</v>
      </c>
      <c r="E98" s="327">
        <v>0.10461335501067877</v>
      </c>
      <c r="F98" s="328">
        <v>376142389.14375269</v>
      </c>
      <c r="G98" s="328">
        <v>43861233.423537493</v>
      </c>
      <c r="H98" s="327">
        <v>0.13200036375360746</v>
      </c>
      <c r="I98" s="294"/>
      <c r="J98" s="298"/>
      <c r="K98" s="298"/>
      <c r="L98" s="249" t="s">
        <v>145</v>
      </c>
      <c r="M98" s="312" t="s">
        <v>316</v>
      </c>
      <c r="N98" s="313">
        <v>128365566.88982831</v>
      </c>
      <c r="O98" s="313">
        <v>8749944.2850395441</v>
      </c>
      <c r="P98" s="314">
        <v>7.3150514075819753E-2</v>
      </c>
      <c r="Q98" s="315">
        <v>351736883.07167351</v>
      </c>
      <c r="R98" s="315">
        <v>31424223.950514436</v>
      </c>
      <c r="S98" s="314">
        <v>9.8104845549136233E-2</v>
      </c>
      <c r="T98" s="234" t="s">
        <v>209</v>
      </c>
      <c r="U98" s="235">
        <f>(O85-(SUM(O86:O94)))</f>
        <v>-66834286.816743597</v>
      </c>
      <c r="V98" s="235">
        <f>(P85-(SUM(P86:P94)))</f>
        <v>-0.65924831107438542</v>
      </c>
      <c r="W98" s="237">
        <f>(((U98+V98)-(U98))/U98)</f>
        <v>9.8639237245835335E-9</v>
      </c>
      <c r="X98" s="235">
        <f>(R85-(SUM(R86:R94)))</f>
        <v>-215164461.15161461</v>
      </c>
      <c r="Y98" s="235">
        <f>(S85-(SUM(S86:S94)))</f>
        <v>-0.79821205555033092</v>
      </c>
      <c r="Z98" s="237">
        <f>(((X98+Y98)-(X98))/X98)</f>
        <v>3.7097764524836901E-9</v>
      </c>
    </row>
    <row r="99" spans="1:26">
      <c r="A99" s="397"/>
      <c r="B99" s="249" t="s">
        <v>176</v>
      </c>
      <c r="C99" s="339">
        <v>39528455.7646695</v>
      </c>
      <c r="D99" s="339">
        <v>4058741.5577361807</v>
      </c>
      <c r="E99" s="330">
        <v>0.11442836934228279</v>
      </c>
      <c r="F99" s="331">
        <v>109764191.24594861</v>
      </c>
      <c r="G99" s="331">
        <v>13520476.142138973</v>
      </c>
      <c r="H99" s="330">
        <v>0.14048165251679678</v>
      </c>
      <c r="I99" s="293"/>
      <c r="J99" s="297"/>
      <c r="K99" s="297"/>
      <c r="L99" s="249" t="s">
        <v>176</v>
      </c>
      <c r="M99" s="308" t="s">
        <v>317</v>
      </c>
      <c r="N99" s="309">
        <v>37137907.897096291</v>
      </c>
      <c r="O99" s="309">
        <v>2840797.0519727394</v>
      </c>
      <c r="P99" s="310">
        <v>8.2829048335908415E-2</v>
      </c>
      <c r="Q99" s="311">
        <v>102347884.77386111</v>
      </c>
      <c r="R99" s="311">
        <v>9700580.1117691994</v>
      </c>
      <c r="S99" s="310">
        <v>0.10470439638961611</v>
      </c>
    </row>
    <row r="100" spans="1:26">
      <c r="A100" s="397"/>
      <c r="B100" s="249" t="s">
        <v>177</v>
      </c>
      <c r="C100" s="326">
        <v>96693779.89775914</v>
      </c>
      <c r="D100" s="326">
        <v>8842302.0835154951</v>
      </c>
      <c r="E100" s="327">
        <v>0.100650578721191</v>
      </c>
      <c r="F100" s="328">
        <v>266378197.89780423</v>
      </c>
      <c r="G100" s="328">
        <v>30340757.281398624</v>
      </c>
      <c r="H100" s="327">
        <v>0.12854213806997961</v>
      </c>
      <c r="I100" s="294"/>
      <c r="J100" s="298"/>
      <c r="K100" s="298"/>
      <c r="L100" s="249" t="s">
        <v>177</v>
      </c>
      <c r="M100" s="312" t="s">
        <v>318</v>
      </c>
      <c r="N100" s="313">
        <v>91227658.992732733</v>
      </c>
      <c r="O100" s="313">
        <v>5909147.2330670059</v>
      </c>
      <c r="P100" s="314">
        <v>6.925984890257432E-2</v>
      </c>
      <c r="Q100" s="315">
        <v>249388998.29781243</v>
      </c>
      <c r="R100" s="315">
        <v>21723643.838745117</v>
      </c>
      <c r="S100" s="314">
        <v>9.541919054992129E-2</v>
      </c>
    </row>
    <row r="101" spans="1:26">
      <c r="A101" s="397"/>
      <c r="B101" s="249" t="s">
        <v>146</v>
      </c>
      <c r="C101" s="339">
        <v>238717263.73384342</v>
      </c>
      <c r="D101" s="339">
        <v>17119096.878291577</v>
      </c>
      <c r="E101" s="330">
        <v>7.725288129053258E-2</v>
      </c>
      <c r="F101" s="331">
        <v>746361627.79533589</v>
      </c>
      <c r="G101" s="331">
        <v>67750792.287375569</v>
      </c>
      <c r="H101" s="330">
        <v>9.983747494491757E-2</v>
      </c>
      <c r="I101" s="293"/>
      <c r="J101" s="297"/>
      <c r="K101" s="297"/>
      <c r="L101" s="249" t="s">
        <v>146</v>
      </c>
      <c r="M101" s="308" t="s">
        <v>319</v>
      </c>
      <c r="N101" s="309">
        <v>228866786.37090957</v>
      </c>
      <c r="O101" s="309">
        <v>14025863.933531672</v>
      </c>
      <c r="P101" s="310">
        <v>6.5284880433428352E-2</v>
      </c>
      <c r="Q101" s="311">
        <v>707130125.13405061</v>
      </c>
      <c r="R101" s="311">
        <v>44789360.703179121</v>
      </c>
      <c r="S101" s="310">
        <v>6.7622835719110846E-2</v>
      </c>
    </row>
    <row r="102" spans="1:26">
      <c r="A102" s="397"/>
      <c r="B102" s="249" t="s">
        <v>178</v>
      </c>
      <c r="C102" s="326">
        <v>59644396.345617138</v>
      </c>
      <c r="D102" s="326">
        <v>4203469.6105913743</v>
      </c>
      <c r="E102" s="327">
        <v>7.581889153262944E-2</v>
      </c>
      <c r="F102" s="328">
        <v>187801910.0668608</v>
      </c>
      <c r="G102" s="328">
        <v>16899336.532616735</v>
      </c>
      <c r="H102" s="327">
        <v>9.8882867490761236E-2</v>
      </c>
      <c r="I102" s="294"/>
      <c r="J102" s="298"/>
      <c r="K102" s="298"/>
      <c r="L102" s="249" t="s">
        <v>178</v>
      </c>
      <c r="M102" s="312" t="s">
        <v>320</v>
      </c>
      <c r="N102" s="313">
        <v>57154965.641931608</v>
      </c>
      <c r="O102" s="313">
        <v>3523697.8966996968</v>
      </c>
      <c r="P102" s="314">
        <v>6.570230473459153E-2</v>
      </c>
      <c r="Q102" s="315">
        <v>177605317.77385983</v>
      </c>
      <c r="R102" s="315">
        <v>10562170.694610566</v>
      </c>
      <c r="S102" s="314">
        <v>6.3230194589183719E-2</v>
      </c>
    </row>
    <row r="103" spans="1:26">
      <c r="A103" s="397"/>
      <c r="B103" s="249" t="s">
        <v>179</v>
      </c>
      <c r="C103" s="339">
        <v>121722786.63113505</v>
      </c>
      <c r="D103" s="339">
        <v>8632071.519594714</v>
      </c>
      <c r="E103" s="330">
        <v>7.6328737607512534E-2</v>
      </c>
      <c r="F103" s="331">
        <v>383144960.27170944</v>
      </c>
      <c r="G103" s="331">
        <v>33552736.680068135</v>
      </c>
      <c r="H103" s="330">
        <v>9.5976782135923852E-2</v>
      </c>
      <c r="I103" s="293"/>
      <c r="J103" s="297"/>
      <c r="K103" s="297"/>
      <c r="L103" s="249" t="s">
        <v>179</v>
      </c>
      <c r="M103" s="308" t="s">
        <v>321</v>
      </c>
      <c r="N103" s="309">
        <v>116689324.56332771</v>
      </c>
      <c r="O103" s="309">
        <v>6721176.3237632811</v>
      </c>
      <c r="P103" s="310">
        <v>6.1119300737166822E-2</v>
      </c>
      <c r="Q103" s="311">
        <v>363369313.76087016</v>
      </c>
      <c r="R103" s="311">
        <v>21621144.869940579</v>
      </c>
      <c r="S103" s="310">
        <v>6.3266307878422204E-2</v>
      </c>
    </row>
    <row r="104" spans="1:26">
      <c r="A104" s="397"/>
      <c r="B104" s="249" t="s">
        <v>180</v>
      </c>
      <c r="C104" s="326">
        <v>33557394.550975077</v>
      </c>
      <c r="D104" s="326">
        <v>2528017.1125977673</v>
      </c>
      <c r="E104" s="327">
        <v>8.147173167164809E-2</v>
      </c>
      <c r="F104" s="328">
        <v>101035841.4417346</v>
      </c>
      <c r="G104" s="328">
        <v>10416948.036651343</v>
      </c>
      <c r="H104" s="327">
        <v>0.11495337942481436</v>
      </c>
      <c r="I104" s="294"/>
      <c r="J104" s="298"/>
      <c r="K104" s="298"/>
      <c r="L104" s="249" t="s">
        <v>180</v>
      </c>
      <c r="M104" s="312" t="s">
        <v>322</v>
      </c>
      <c r="N104" s="313">
        <v>32134354.16328973</v>
      </c>
      <c r="O104" s="313">
        <v>2216965.3860508353</v>
      </c>
      <c r="P104" s="314">
        <v>7.4102903918456253E-2</v>
      </c>
      <c r="Q104" s="315">
        <v>95233501.52222693</v>
      </c>
      <c r="R104" s="315">
        <v>7491974.4913146198</v>
      </c>
      <c r="S104" s="314">
        <v>8.5386871471647793E-2</v>
      </c>
    </row>
    <row r="105" spans="1:26">
      <c r="A105" s="397"/>
      <c r="B105" s="249" t="s">
        <v>181</v>
      </c>
      <c r="C105" s="339">
        <v>13905243.578933515</v>
      </c>
      <c r="D105" s="339">
        <v>1001723.6919720173</v>
      </c>
      <c r="E105" s="330">
        <v>7.7631816802500531E-2</v>
      </c>
      <c r="F105" s="331">
        <v>43625867.297558405</v>
      </c>
      <c r="G105" s="331">
        <v>3475846.903615199</v>
      </c>
      <c r="H105" s="330">
        <v>8.6571485381849139E-2</v>
      </c>
      <c r="I105" s="293"/>
      <c r="J105" s="297"/>
      <c r="K105" s="297"/>
      <c r="L105" s="249" t="s">
        <v>181</v>
      </c>
      <c r="M105" s="308" t="s">
        <v>323</v>
      </c>
      <c r="N105" s="309">
        <v>13397302.483128257</v>
      </c>
      <c r="O105" s="309">
        <v>970445.02682584338</v>
      </c>
      <c r="P105" s="310">
        <v>7.809255318476932E-2</v>
      </c>
      <c r="Q105" s="311">
        <v>41650709.492409602</v>
      </c>
      <c r="R105" s="311">
        <v>2668052.799763985</v>
      </c>
      <c r="S105" s="310">
        <v>6.8442046441317433E-2</v>
      </c>
    </row>
    <row r="106" spans="1:26">
      <c r="A106" s="397"/>
      <c r="B106" s="249" t="s">
        <v>182</v>
      </c>
      <c r="C106" s="326">
        <v>9887442.6271857284</v>
      </c>
      <c r="D106" s="326">
        <v>753814.94353559799</v>
      </c>
      <c r="E106" s="327">
        <v>8.253182302197215E-2</v>
      </c>
      <c r="F106" s="328">
        <v>30753048.717472348</v>
      </c>
      <c r="G106" s="328">
        <v>3405924.1344239414</v>
      </c>
      <c r="H106" s="327">
        <v>0.12454414079552492</v>
      </c>
      <c r="I106" s="294"/>
      <c r="J106" s="298"/>
      <c r="K106" s="298"/>
      <c r="L106" s="249" t="s">
        <v>182</v>
      </c>
      <c r="M106" s="312" t="s">
        <v>324</v>
      </c>
      <c r="N106" s="313">
        <v>9490839.5192352831</v>
      </c>
      <c r="O106" s="313">
        <v>593579.30019096099</v>
      </c>
      <c r="P106" s="314">
        <v>6.6714840926021479E-2</v>
      </c>
      <c r="Q106" s="315">
        <v>29271282.584684197</v>
      </c>
      <c r="R106" s="315">
        <v>2446017.8475495577</v>
      </c>
      <c r="S106" s="314">
        <v>9.1183362830469905E-2</v>
      </c>
    </row>
    <row r="107" spans="1:26">
      <c r="A107" s="397"/>
      <c r="B107" s="249" t="s">
        <v>147</v>
      </c>
      <c r="C107" s="339">
        <v>468632566.6194728</v>
      </c>
      <c r="D107" s="339">
        <v>39607134.430793405</v>
      </c>
      <c r="E107" s="330">
        <v>9.2318849791111546E-2</v>
      </c>
      <c r="F107" s="331">
        <v>1360056282.1617184</v>
      </c>
      <c r="G107" s="331">
        <v>144483701.27597713</v>
      </c>
      <c r="H107" s="330">
        <v>0.11886061231382612</v>
      </c>
      <c r="I107" s="293"/>
      <c r="J107" s="297"/>
      <c r="K107" s="297"/>
      <c r="L107" s="249" t="s">
        <v>147</v>
      </c>
      <c r="M107" s="308" t="s">
        <v>325</v>
      </c>
      <c r="N107" s="309">
        <v>445532109.40284669</v>
      </c>
      <c r="O107" s="309">
        <v>28023829.434860647</v>
      </c>
      <c r="P107" s="310">
        <v>6.7121613580955752E-2</v>
      </c>
      <c r="Q107" s="311">
        <v>1274509829.996464</v>
      </c>
      <c r="R107" s="311">
        <v>95425329.670092583</v>
      </c>
      <c r="S107" s="310">
        <v>8.0931714091465698E-2</v>
      </c>
    </row>
    <row r="108" spans="1:26">
      <c r="A108" s="397"/>
      <c r="B108" s="249" t="s">
        <v>183</v>
      </c>
      <c r="C108" s="326">
        <v>468632566.61947298</v>
      </c>
      <c r="D108" s="326">
        <v>39607134.430793464</v>
      </c>
      <c r="E108" s="327">
        <v>9.2318849791111657E-2</v>
      </c>
      <c r="F108" s="328">
        <v>1360056282.1617179</v>
      </c>
      <c r="G108" s="328">
        <v>144483701.27597642</v>
      </c>
      <c r="H108" s="327">
        <v>0.11886061231382551</v>
      </c>
      <c r="I108" s="294"/>
      <c r="J108" s="298"/>
      <c r="K108" s="298"/>
      <c r="L108" s="249" t="s">
        <v>183</v>
      </c>
      <c r="M108" s="312" t="s">
        <v>326</v>
      </c>
      <c r="N108" s="313">
        <v>445532109.40284669</v>
      </c>
      <c r="O108" s="313">
        <v>28023829.434860647</v>
      </c>
      <c r="P108" s="314">
        <v>6.7121613580955752E-2</v>
      </c>
      <c r="Q108" s="315">
        <v>1274509829.9964638</v>
      </c>
      <c r="R108" s="315">
        <v>95425329.670092583</v>
      </c>
      <c r="S108" s="314">
        <v>8.0931714091465712E-2</v>
      </c>
    </row>
    <row r="109" spans="1:26">
      <c r="A109" s="397"/>
      <c r="B109" s="249" t="s">
        <v>148</v>
      </c>
      <c r="C109" s="339">
        <v>345706563.49170208</v>
      </c>
      <c r="D109" s="339">
        <v>27486716.28777492</v>
      </c>
      <c r="E109" s="330">
        <v>8.6376498918247571E-2</v>
      </c>
      <c r="F109" s="331">
        <v>951398594.10766172</v>
      </c>
      <c r="G109" s="331">
        <v>103332135.98889267</v>
      </c>
      <c r="H109" s="330">
        <v>0.12184438495316759</v>
      </c>
      <c r="I109" s="293"/>
      <c r="J109" s="297"/>
      <c r="K109" s="297"/>
      <c r="L109" s="249" t="s">
        <v>148</v>
      </c>
      <c r="M109" s="308" t="s">
        <v>327</v>
      </c>
      <c r="N109" s="309">
        <v>249707025.74623415</v>
      </c>
      <c r="O109" s="309">
        <v>17909904.961432964</v>
      </c>
      <c r="P109" s="310">
        <v>7.726543324090894E-2</v>
      </c>
      <c r="Q109" s="311">
        <v>675048673.72527134</v>
      </c>
      <c r="R109" s="311">
        <v>56628840.363388658</v>
      </c>
      <c r="S109" s="310">
        <v>9.1570220275019834E-2</v>
      </c>
    </row>
    <row r="110" spans="1:26">
      <c r="A110" s="397"/>
      <c r="B110" s="249" t="s">
        <v>488</v>
      </c>
      <c r="C110" s="326">
        <v>345706563.49170208</v>
      </c>
      <c r="D110" s="326">
        <v>27486716.28777504</v>
      </c>
      <c r="E110" s="327">
        <v>8.6376498918247974E-2</v>
      </c>
      <c r="F110" s="328">
        <v>951398594.1076622</v>
      </c>
      <c r="G110" s="328">
        <v>103332135.98889327</v>
      </c>
      <c r="H110" s="327">
        <v>0.12184438495316831</v>
      </c>
      <c r="I110" s="294"/>
      <c r="J110" s="298"/>
      <c r="K110" s="298"/>
      <c r="L110" s="249" t="s">
        <v>488</v>
      </c>
      <c r="M110" s="249" t="s">
        <v>488</v>
      </c>
      <c r="N110" s="313">
        <v>26134972.355561133</v>
      </c>
      <c r="O110" s="313">
        <v>2308730.5144241937</v>
      </c>
      <c r="P110" s="314">
        <v>9.689864351322415E-2</v>
      </c>
      <c r="Q110" s="315">
        <v>72283777.138478369</v>
      </c>
      <c r="R110" s="315">
        <v>7204033.6424470469</v>
      </c>
      <c r="S110" s="314">
        <v>0.11069548304053106</v>
      </c>
    </row>
    <row r="111" spans="1:26">
      <c r="A111" s="397"/>
      <c r="B111" s="249" t="s">
        <v>149</v>
      </c>
      <c r="C111" s="339">
        <v>23992565.394844759</v>
      </c>
      <c r="D111" s="339">
        <v>2149700.0850108415</v>
      </c>
      <c r="E111" s="330">
        <v>9.841657925908745E-2</v>
      </c>
      <c r="F111" s="331">
        <v>71998757.650971219</v>
      </c>
      <c r="G111" s="331">
        <v>8452565.9733599424</v>
      </c>
      <c r="H111" s="330">
        <v>0.13301451668799166</v>
      </c>
      <c r="I111" s="294"/>
      <c r="J111" s="298"/>
      <c r="K111" s="298"/>
      <c r="L111" s="249" t="s">
        <v>149</v>
      </c>
      <c r="M111" s="312" t="s">
        <v>328</v>
      </c>
      <c r="N111" s="313">
        <v>22843742.888934612</v>
      </c>
      <c r="O111" s="313">
        <v>1856869.3727783002</v>
      </c>
      <c r="P111" s="314">
        <v>8.8477655871362998E-2</v>
      </c>
      <c r="Q111" s="315">
        <v>67400370.317200169</v>
      </c>
      <c r="R111" s="315">
        <v>5929617.168220751</v>
      </c>
      <c r="S111" s="314">
        <v>9.6462412846152007E-2</v>
      </c>
    </row>
    <row r="112" spans="1:26">
      <c r="A112" s="397"/>
      <c r="B112" s="249" t="s">
        <v>184</v>
      </c>
      <c r="C112" s="326">
        <v>23992565.394844756</v>
      </c>
      <c r="D112" s="326">
        <v>2149700.0850108378</v>
      </c>
      <c r="E112" s="327">
        <v>9.8416579259087283E-2</v>
      </c>
      <c r="F112" s="328">
        <v>71998757.650971234</v>
      </c>
      <c r="G112" s="328">
        <v>8452565.9733599722</v>
      </c>
      <c r="H112" s="327">
        <v>0.13301451668799216</v>
      </c>
      <c r="I112" s="293"/>
      <c r="J112" s="297"/>
      <c r="K112" s="297"/>
      <c r="L112" s="249" t="s">
        <v>184</v>
      </c>
      <c r="M112" s="308" t="s">
        <v>329</v>
      </c>
      <c r="N112" s="309">
        <v>22843742.888934609</v>
      </c>
      <c r="O112" s="309">
        <v>1856869.3727783002</v>
      </c>
      <c r="P112" s="310">
        <v>8.8477655871363012E-2</v>
      </c>
      <c r="Q112" s="311">
        <v>67400370.317200199</v>
      </c>
      <c r="R112" s="311">
        <v>5929617.1682207808</v>
      </c>
      <c r="S112" s="310">
        <v>9.6462412846152493E-2</v>
      </c>
    </row>
    <row r="113" spans="1:19">
      <c r="A113" s="397"/>
      <c r="B113" s="249" t="s">
        <v>150</v>
      </c>
      <c r="C113" s="339">
        <v>85477008.79808338</v>
      </c>
      <c r="D113" s="339">
        <v>8937691.3475085497</v>
      </c>
      <c r="E113" s="330">
        <v>0.11677255096088429</v>
      </c>
      <c r="F113" s="331">
        <v>229046361.48591736</v>
      </c>
      <c r="G113" s="331">
        <v>31107399.764829099</v>
      </c>
      <c r="H113" s="330">
        <v>0.15715652691288692</v>
      </c>
      <c r="I113" s="294"/>
      <c r="J113" s="298"/>
      <c r="K113" s="298"/>
      <c r="L113" s="249" t="s">
        <v>150</v>
      </c>
      <c r="M113" s="312" t="s">
        <v>330</v>
      </c>
      <c r="N113" s="313">
        <v>80205106.166032553</v>
      </c>
      <c r="O113" s="313">
        <v>6800539.1758350283</v>
      </c>
      <c r="P113" s="314">
        <v>9.2644633088608444E-2</v>
      </c>
      <c r="Q113" s="315">
        <v>211448660.79111362</v>
      </c>
      <c r="R113" s="315">
        <v>22263227.047148168</v>
      </c>
      <c r="S113" s="314">
        <v>0.11767939320993476</v>
      </c>
    </row>
    <row r="114" spans="1:19">
      <c r="A114" s="397"/>
      <c r="B114" s="249" t="s">
        <v>185</v>
      </c>
      <c r="C114" s="326">
        <v>85477008.79808338</v>
      </c>
      <c r="D114" s="326">
        <v>8937691.3475085646</v>
      </c>
      <c r="E114" s="327">
        <v>0.11677255096088451</v>
      </c>
      <c r="F114" s="328">
        <v>229046361.48591745</v>
      </c>
      <c r="G114" s="328">
        <v>31107399.764829278</v>
      </c>
      <c r="H114" s="327">
        <v>0.15715652691288789</v>
      </c>
      <c r="I114" s="293"/>
      <c r="J114" s="297"/>
      <c r="K114" s="297"/>
      <c r="L114" s="249" t="s">
        <v>185</v>
      </c>
      <c r="M114" s="308" t="s">
        <v>331</v>
      </c>
      <c r="N114" s="309">
        <v>80205106.166032523</v>
      </c>
      <c r="O114" s="309">
        <v>6800539.1758350283</v>
      </c>
      <c r="P114" s="310">
        <v>9.2644633088608472E-2</v>
      </c>
      <c r="Q114" s="311">
        <v>211448660.7911137</v>
      </c>
      <c r="R114" s="311">
        <v>22263227.047148138</v>
      </c>
      <c r="S114" s="310">
        <v>0.11767939320993452</v>
      </c>
    </row>
    <row r="115" spans="1:19">
      <c r="A115" s="397"/>
      <c r="B115" s="249" t="s">
        <v>151</v>
      </c>
      <c r="C115" s="339">
        <v>59216310.490498148</v>
      </c>
      <c r="D115" s="339">
        <v>4312540.9313277602</v>
      </c>
      <c r="E115" s="330">
        <v>7.854726489553851E-2</v>
      </c>
      <c r="F115" s="331">
        <v>169187578.13464132</v>
      </c>
      <c r="G115" s="331">
        <v>15989301.635197788</v>
      </c>
      <c r="H115" s="330">
        <v>0.10436998379192515</v>
      </c>
      <c r="I115" s="294"/>
      <c r="J115" s="298"/>
      <c r="K115" s="298"/>
      <c r="L115" s="249" t="s">
        <v>151</v>
      </c>
      <c r="M115" s="312" t="s">
        <v>332</v>
      </c>
      <c r="N115" s="313">
        <v>56978175.974069893</v>
      </c>
      <c r="O115" s="313">
        <v>3465623.5018432066</v>
      </c>
      <c r="P115" s="314">
        <v>6.4762814362889609E-2</v>
      </c>
      <c r="Q115" s="315">
        <v>160267811.47062966</v>
      </c>
      <c r="R115" s="315">
        <v>12337377.068338215</v>
      </c>
      <c r="S115" s="314">
        <v>8.3399856954297621E-2</v>
      </c>
    </row>
    <row r="116" spans="1:19">
      <c r="A116" s="397"/>
      <c r="B116" s="249" t="s">
        <v>186</v>
      </c>
      <c r="C116" s="326">
        <v>59216310.490498148</v>
      </c>
      <c r="D116" s="326">
        <v>4312540.93132779</v>
      </c>
      <c r="E116" s="327">
        <v>7.8547264895539093E-2</v>
      </c>
      <c r="F116" s="328">
        <v>169187578.13464135</v>
      </c>
      <c r="G116" s="328">
        <v>15989301.635197878</v>
      </c>
      <c r="H116" s="327">
        <v>0.10436998379192577</v>
      </c>
      <c r="I116" s="293"/>
      <c r="J116" s="297"/>
      <c r="K116" s="297"/>
      <c r="L116" s="249" t="s">
        <v>186</v>
      </c>
      <c r="M116" s="308" t="s">
        <v>333</v>
      </c>
      <c r="N116" s="309">
        <v>56978175.974069871</v>
      </c>
      <c r="O116" s="309">
        <v>3465623.5018431991</v>
      </c>
      <c r="P116" s="310">
        <v>6.4762814362889498E-2</v>
      </c>
      <c r="Q116" s="311">
        <v>160267811.4706296</v>
      </c>
      <c r="R116" s="311">
        <v>12337377.068338215</v>
      </c>
      <c r="S116" s="310">
        <v>8.3399856954297663E-2</v>
      </c>
    </row>
    <row r="117" spans="1:19">
      <c r="A117" s="397"/>
      <c r="B117" s="249" t="s">
        <v>152</v>
      </c>
      <c r="C117" s="339">
        <v>134917339.35780928</v>
      </c>
      <c r="D117" s="339">
        <v>12688563.60775052</v>
      </c>
      <c r="E117" s="330">
        <v>0.10380995416085087</v>
      </c>
      <c r="F117" s="331">
        <v>374720833.54483485</v>
      </c>
      <c r="G117" s="331">
        <v>44524429.862732351</v>
      </c>
      <c r="H117" s="330">
        <v>0.1348422616546677</v>
      </c>
      <c r="I117" s="294"/>
      <c r="J117" s="298"/>
      <c r="K117" s="298"/>
      <c r="L117" s="249" t="s">
        <v>152</v>
      </c>
      <c r="M117" s="312" t="s">
        <v>334</v>
      </c>
      <c r="N117" s="313">
        <v>127087548.70424384</v>
      </c>
      <c r="O117" s="313">
        <v>8887627.7929970473</v>
      </c>
      <c r="P117" s="314">
        <v>7.5191486800321408E-2</v>
      </c>
      <c r="Q117" s="315">
        <v>348717091.56281304</v>
      </c>
      <c r="R117" s="315">
        <v>29820146.677511454</v>
      </c>
      <c r="S117" s="314">
        <v>9.3510292763190117E-2</v>
      </c>
    </row>
    <row r="118" spans="1:19">
      <c r="A118" s="397"/>
      <c r="B118" s="249" t="s">
        <v>187</v>
      </c>
      <c r="C118" s="326">
        <v>134917339.35780925</v>
      </c>
      <c r="D118" s="326">
        <v>12688563.60775049</v>
      </c>
      <c r="E118" s="327">
        <v>0.10380995416085063</v>
      </c>
      <c r="F118" s="328">
        <v>374720833.54483491</v>
      </c>
      <c r="G118" s="328">
        <v>44524429.86273253</v>
      </c>
      <c r="H118" s="327">
        <v>0.13484226165466831</v>
      </c>
      <c r="I118" s="293"/>
      <c r="J118" s="297"/>
      <c r="K118" s="297"/>
      <c r="L118" s="249" t="s">
        <v>187</v>
      </c>
      <c r="M118" s="308" t="s">
        <v>335</v>
      </c>
      <c r="N118" s="309">
        <v>127087548.70424384</v>
      </c>
      <c r="O118" s="309">
        <v>8887627.7929970175</v>
      </c>
      <c r="P118" s="310">
        <v>7.5191486800321131E-2</v>
      </c>
      <c r="Q118" s="311">
        <v>348717091.56281298</v>
      </c>
      <c r="R118" s="311">
        <v>29820146.677511334</v>
      </c>
      <c r="S118" s="310">
        <v>9.3510292763189728E-2</v>
      </c>
    </row>
    <row r="119" spans="1:19">
      <c r="A119" s="397"/>
      <c r="B119" s="249" t="s">
        <v>153</v>
      </c>
      <c r="C119" s="339">
        <v>108287334.17674001</v>
      </c>
      <c r="D119" s="339">
        <v>8162412.3255356699</v>
      </c>
      <c r="E119" s="330">
        <v>8.1522284108903803E-2</v>
      </c>
      <c r="F119" s="331">
        <v>314919284.45093536</v>
      </c>
      <c r="G119" s="331">
        <v>29897079.884674549</v>
      </c>
      <c r="H119" s="330">
        <v>0.10489386232266054</v>
      </c>
      <c r="I119" s="294"/>
      <c r="J119" s="298"/>
      <c r="K119" s="298"/>
      <c r="L119" s="249" t="s">
        <v>153</v>
      </c>
      <c r="M119" s="312" t="s">
        <v>336</v>
      </c>
      <c r="N119" s="313">
        <v>104179311.75948633</v>
      </c>
      <c r="O119" s="313">
        <v>6284567.009484157</v>
      </c>
      <c r="P119" s="314">
        <v>6.4197184696005022E-2</v>
      </c>
      <c r="Q119" s="315">
        <v>298864865.93512911</v>
      </c>
      <c r="R119" s="315">
        <v>22073515.226988435</v>
      </c>
      <c r="S119" s="314">
        <v>7.9747850395309461E-2</v>
      </c>
    </row>
    <row r="120" spans="1:19">
      <c r="A120" s="397"/>
      <c r="B120" s="249" t="s">
        <v>188</v>
      </c>
      <c r="C120" s="326">
        <v>108287334.17674004</v>
      </c>
      <c r="D120" s="326">
        <v>8162412.3255356848</v>
      </c>
      <c r="E120" s="327">
        <v>8.1522284108903942E-2</v>
      </c>
      <c r="F120" s="328">
        <v>314919284.45093542</v>
      </c>
      <c r="G120" s="328">
        <v>29897079.884674489</v>
      </c>
      <c r="H120" s="327">
        <v>0.10489386232266028</v>
      </c>
      <c r="I120" s="293"/>
      <c r="J120" s="297"/>
      <c r="K120" s="297"/>
      <c r="L120" s="249" t="s">
        <v>188</v>
      </c>
      <c r="M120" s="308" t="s">
        <v>337</v>
      </c>
      <c r="N120" s="309">
        <v>104179311.7594863</v>
      </c>
      <c r="O120" s="309">
        <v>6284567.0094841719</v>
      </c>
      <c r="P120" s="310">
        <v>6.4197184696005202E-2</v>
      </c>
      <c r="Q120" s="311">
        <v>298864865.93512917</v>
      </c>
      <c r="R120" s="311">
        <v>22073515.226988435</v>
      </c>
      <c r="S120" s="310">
        <v>7.9747850395309447E-2</v>
      </c>
    </row>
    <row r="121" spans="1:19">
      <c r="A121" s="397"/>
      <c r="B121" s="249" t="s">
        <v>154</v>
      </c>
      <c r="C121" s="339">
        <v>80452117.1686306</v>
      </c>
      <c r="D121" s="339">
        <v>8176393.8753858805</v>
      </c>
      <c r="E121" s="330">
        <v>0.11312780423119045</v>
      </c>
      <c r="F121" s="331">
        <v>215964204.11527607</v>
      </c>
      <c r="G121" s="331">
        <v>27189449.36425361</v>
      </c>
      <c r="H121" s="330">
        <v>0.14403117302477303</v>
      </c>
      <c r="I121" s="294"/>
      <c r="J121" s="298"/>
      <c r="K121" s="298"/>
      <c r="L121" s="249" t="s">
        <v>154</v>
      </c>
      <c r="M121" s="312" t="s">
        <v>338</v>
      </c>
      <c r="N121" s="313">
        <v>75533519.493902147</v>
      </c>
      <c r="O121" s="313">
        <v>5750828.378881216</v>
      </c>
      <c r="P121" s="314">
        <v>8.2410527410046147E-2</v>
      </c>
      <c r="Q121" s="315">
        <v>200237272.59197479</v>
      </c>
      <c r="R121" s="315">
        <v>18116780.109782785</v>
      </c>
      <c r="S121" s="314">
        <v>9.9476889518922584E-2</v>
      </c>
    </row>
    <row r="122" spans="1:19">
      <c r="A122" s="397"/>
      <c r="B122" s="249" t="s">
        <v>189</v>
      </c>
      <c r="C122" s="326">
        <v>80452117.168630615</v>
      </c>
      <c r="D122" s="326">
        <v>8176393.8753858507</v>
      </c>
      <c r="E122" s="327">
        <v>0.11312780423118997</v>
      </c>
      <c r="F122" s="328">
        <v>215964204.11527604</v>
      </c>
      <c r="G122" s="328">
        <v>27189449.364253581</v>
      </c>
      <c r="H122" s="327">
        <v>0.14403117302477286</v>
      </c>
      <c r="I122" s="293"/>
      <c r="J122" s="297"/>
      <c r="K122" s="297"/>
      <c r="L122" s="249" t="s">
        <v>189</v>
      </c>
      <c r="M122" s="308" t="s">
        <v>339</v>
      </c>
      <c r="N122" s="309">
        <v>75533519.493902206</v>
      </c>
      <c r="O122" s="309">
        <v>5750828.3788812906</v>
      </c>
      <c r="P122" s="310">
        <v>8.241052741004723E-2</v>
      </c>
      <c r="Q122" s="311">
        <v>200237272.59197485</v>
      </c>
      <c r="R122" s="311">
        <v>18116780.109782845</v>
      </c>
      <c r="S122" s="310">
        <v>9.9476889518922904E-2</v>
      </c>
    </row>
    <row r="123" spans="1:19">
      <c r="A123" s="397"/>
      <c r="B123" s="249" t="s">
        <v>155</v>
      </c>
      <c r="C123" s="339">
        <v>74117960.103677094</v>
      </c>
      <c r="D123" s="339">
        <v>7656721.7028936893</v>
      </c>
      <c r="E123" s="330">
        <v>0.11520582353162165</v>
      </c>
      <c r="F123" s="331">
        <v>201734297.66706604</v>
      </c>
      <c r="G123" s="331">
        <v>26118578.575827807</v>
      </c>
      <c r="H123" s="330">
        <v>0.14872574454601262</v>
      </c>
      <c r="I123" s="294"/>
      <c r="J123" s="298"/>
      <c r="K123" s="298"/>
      <c r="L123" s="249" t="s">
        <v>155</v>
      </c>
      <c r="M123" s="312" t="s">
        <v>340</v>
      </c>
      <c r="N123" s="313">
        <v>69884650.922456294</v>
      </c>
      <c r="O123" s="313">
        <v>6081468.0487686768</v>
      </c>
      <c r="P123" s="314">
        <v>9.531606065497196E-2</v>
      </c>
      <c r="Q123" s="315">
        <v>187496144.79201314</v>
      </c>
      <c r="R123" s="315">
        <v>20536085.425133973</v>
      </c>
      <c r="S123" s="314">
        <v>0.12299998875783723</v>
      </c>
    </row>
    <row r="124" spans="1:19">
      <c r="A124" s="397"/>
      <c r="B124" s="249" t="s">
        <v>190</v>
      </c>
      <c r="C124" s="326">
        <v>24571150.983745426</v>
      </c>
      <c r="D124" s="326">
        <v>2515267.4732058793</v>
      </c>
      <c r="E124" s="327">
        <v>0.11404065822182741</v>
      </c>
      <c r="F124" s="328">
        <v>68650838.113369808</v>
      </c>
      <c r="G124" s="328">
        <v>8964740.4877031669</v>
      </c>
      <c r="H124" s="327">
        <v>0.15019813397631285</v>
      </c>
      <c r="I124" s="293"/>
      <c r="J124" s="297"/>
      <c r="K124" s="297"/>
      <c r="L124" s="249" t="s">
        <v>190</v>
      </c>
      <c r="M124" s="308" t="s">
        <v>341</v>
      </c>
      <c r="N124" s="309">
        <v>23316107.713460878</v>
      </c>
      <c r="O124" s="309">
        <v>2248642.4961266443</v>
      </c>
      <c r="P124" s="310">
        <v>0.10673531309673029</v>
      </c>
      <c r="Q124" s="311">
        <v>63957657.048216648</v>
      </c>
      <c r="R124" s="311">
        <v>7505959.7289666384</v>
      </c>
      <c r="S124" s="310">
        <v>0.13296251637073644</v>
      </c>
    </row>
    <row r="125" spans="1:19">
      <c r="A125" s="397"/>
      <c r="B125" s="249" t="s">
        <v>191</v>
      </c>
      <c r="C125" s="339">
        <v>49546809.119931735</v>
      </c>
      <c r="D125" s="339">
        <v>5141454.2296879441</v>
      </c>
      <c r="E125" s="330">
        <v>0.11578455441682693</v>
      </c>
      <c r="F125" s="331">
        <v>133083459.5536963</v>
      </c>
      <c r="G125" s="331">
        <v>17153838.088124812</v>
      </c>
      <c r="H125" s="330">
        <v>0.14796768825143725</v>
      </c>
      <c r="I125" s="294"/>
      <c r="J125" s="298"/>
      <c r="K125" s="298"/>
      <c r="L125" s="249" t="s">
        <v>191</v>
      </c>
      <c r="M125" s="312" t="s">
        <v>342</v>
      </c>
      <c r="N125" s="313">
        <v>46568543.208995357</v>
      </c>
      <c r="O125" s="313">
        <v>3832825.5526419953</v>
      </c>
      <c r="P125" s="314">
        <v>8.9686701495515497E-2</v>
      </c>
      <c r="Q125" s="315">
        <v>123538487.74379654</v>
      </c>
      <c r="R125" s="315">
        <v>13030125.69616738</v>
      </c>
      <c r="S125" s="314">
        <v>0.11791076670335036</v>
      </c>
    </row>
    <row r="126" spans="1:19">
      <c r="A126" s="397"/>
      <c r="B126" s="249" t="s">
        <v>156</v>
      </c>
      <c r="C126" s="326">
        <v>648540893.63045907</v>
      </c>
      <c r="D126" s="326">
        <v>48481078.301935434</v>
      </c>
      <c r="E126" s="327">
        <v>8.0793742662792337E-2</v>
      </c>
      <c r="F126" s="328">
        <v>1955973770.4200084</v>
      </c>
      <c r="G126" s="328">
        <v>200378526.56749606</v>
      </c>
      <c r="H126" s="327">
        <v>0.11413708670557886</v>
      </c>
      <c r="I126" s="293"/>
      <c r="J126" s="297"/>
      <c r="K126" s="297"/>
      <c r="L126" s="249" t="s">
        <v>156</v>
      </c>
      <c r="M126" s="308" t="s">
        <v>343</v>
      </c>
      <c r="N126" s="309">
        <v>660766811.79594648</v>
      </c>
      <c r="O126" s="309">
        <v>43114737.333566546</v>
      </c>
      <c r="P126" s="310">
        <v>6.980424597633661E-2</v>
      </c>
      <c r="Q126" s="311">
        <v>1971522481.3027337</v>
      </c>
      <c r="R126" s="311">
        <v>156425776.39516187</v>
      </c>
      <c r="S126" s="310">
        <v>8.6180408995413474E-2</v>
      </c>
    </row>
    <row r="127" spans="1:19">
      <c r="A127" s="397"/>
      <c r="B127" s="249" t="s">
        <v>192</v>
      </c>
      <c r="C127" s="339">
        <v>179053778.09571412</v>
      </c>
      <c r="D127" s="339">
        <v>14180344.492245734</v>
      </c>
      <c r="E127" s="330">
        <v>8.6007455430026455E-2</v>
      </c>
      <c r="F127" s="331">
        <v>519131156.30943215</v>
      </c>
      <c r="G127" s="331">
        <v>57090127.569143474</v>
      </c>
      <c r="H127" s="330">
        <v>0.12356073166228188</v>
      </c>
      <c r="I127" s="294"/>
      <c r="J127" s="298"/>
      <c r="K127" s="298"/>
      <c r="L127" s="249" t="s">
        <v>192</v>
      </c>
      <c r="M127" s="312" t="s">
        <v>344</v>
      </c>
      <c r="N127" s="313">
        <v>170602524.36703035</v>
      </c>
      <c r="O127" s="313">
        <v>11210458.469599456</v>
      </c>
      <c r="P127" s="314">
        <v>7.0332600349213167E-2</v>
      </c>
      <c r="Q127" s="315">
        <v>488177966.839432</v>
      </c>
      <c r="R127" s="315">
        <v>41125903.08068186</v>
      </c>
      <c r="S127" s="314">
        <v>9.1993542619848614E-2</v>
      </c>
    </row>
    <row r="128" spans="1:19">
      <c r="A128" s="397"/>
      <c r="B128" s="249" t="s">
        <v>193</v>
      </c>
      <c r="C128" s="326">
        <v>141323409.2485517</v>
      </c>
      <c r="D128" s="326">
        <v>10297285.832742721</v>
      </c>
      <c r="E128" s="327">
        <v>7.8589563396182269E-2</v>
      </c>
      <c r="F128" s="328">
        <v>429270514.03196502</v>
      </c>
      <c r="G128" s="328">
        <v>44107152.97154367</v>
      </c>
      <c r="H128" s="327">
        <v>0.11451544313589188</v>
      </c>
      <c r="I128" s="293"/>
      <c r="J128" s="297"/>
      <c r="K128" s="297"/>
      <c r="L128" s="249" t="s">
        <v>193</v>
      </c>
      <c r="M128" s="308" t="s">
        <v>345</v>
      </c>
      <c r="N128" s="309">
        <v>135259763.92734995</v>
      </c>
      <c r="O128" s="309">
        <v>8829366.9509821832</v>
      </c>
      <c r="P128" s="310">
        <v>6.9835792358008325E-2</v>
      </c>
      <c r="Q128" s="311">
        <v>403632545.23010045</v>
      </c>
      <c r="R128" s="311">
        <v>30220730.093185723</v>
      </c>
      <c r="S128" s="310">
        <v>8.0931370856878279E-2</v>
      </c>
    </row>
    <row r="129" spans="1:19">
      <c r="A129" s="397"/>
      <c r="B129" s="249" t="s">
        <v>194</v>
      </c>
      <c r="C129" s="339">
        <v>231174753.07251599</v>
      </c>
      <c r="D129" s="339">
        <v>16496741.752199173</v>
      </c>
      <c r="E129" s="330">
        <v>7.6844114824525328E-2</v>
      </c>
      <c r="F129" s="331">
        <v>722070972.71718335</v>
      </c>
      <c r="G129" s="331">
        <v>69825948.555561781</v>
      </c>
      <c r="H129" s="330">
        <v>0.10705478151453006</v>
      </c>
      <c r="I129" s="294"/>
      <c r="J129" s="298"/>
      <c r="K129" s="298"/>
      <c r="L129" s="249" t="s">
        <v>194</v>
      </c>
      <c r="M129" s="312" t="s">
        <v>346</v>
      </c>
      <c r="N129" s="313">
        <v>221458488.6943883</v>
      </c>
      <c r="O129" s="313">
        <v>14334003.671004713</v>
      </c>
      <c r="P129" s="314">
        <v>6.9204776390326114E-2</v>
      </c>
      <c r="Q129" s="315">
        <v>685922528.93263662</v>
      </c>
      <c r="R129" s="315">
        <v>54462864.504133224</v>
      </c>
      <c r="S129" s="314">
        <v>8.6249158215710151E-2</v>
      </c>
    </row>
    <row r="130" spans="1:19">
      <c r="A130" s="397"/>
      <c r="B130" s="249" t="s">
        <v>195</v>
      </c>
      <c r="C130" s="326">
        <v>14382835.214155635</v>
      </c>
      <c r="D130" s="326">
        <v>1205433.7257848904</v>
      </c>
      <c r="E130" s="327">
        <v>9.1477346793197717E-2</v>
      </c>
      <c r="F130" s="328">
        <v>42308262.471530169</v>
      </c>
      <c r="G130" s="328">
        <v>4934188.6726686358</v>
      </c>
      <c r="H130" s="327">
        <v>0.13202169769405597</v>
      </c>
      <c r="I130" s="293"/>
      <c r="J130" s="297"/>
      <c r="K130" s="297"/>
      <c r="L130" s="249" t="s">
        <v>195</v>
      </c>
      <c r="M130" s="308" t="s">
        <v>347</v>
      </c>
      <c r="N130" s="309">
        <v>13637547.534276927</v>
      </c>
      <c r="O130" s="309">
        <v>961496.85445519164</v>
      </c>
      <c r="P130" s="310">
        <v>7.5851452375915659E-2</v>
      </c>
      <c r="Q130" s="311">
        <v>39600961.445105016</v>
      </c>
      <c r="R130" s="311">
        <v>3572966.4031687677</v>
      </c>
      <c r="S130" s="310">
        <v>9.9171946676740355E-2</v>
      </c>
    </row>
    <row r="131" spans="1:19">
      <c r="A131" s="397"/>
      <c r="B131" s="249" t="s">
        <v>487</v>
      </c>
      <c r="C131" s="339">
        <v>82606117.999547526</v>
      </c>
      <c r="D131" s="339">
        <v>6301272.4989672303</v>
      </c>
      <c r="E131" s="330">
        <v>8.2580240581436065E-2</v>
      </c>
      <c r="F131" s="331">
        <v>243192864.88989764</v>
      </c>
      <c r="G131" s="331">
        <v>24421108.798578292</v>
      </c>
      <c r="H131" s="330">
        <v>0.11162825236171928</v>
      </c>
      <c r="I131" s="294"/>
      <c r="J131" s="298"/>
      <c r="K131" s="298"/>
      <c r="L131" s="249" t="s">
        <v>487</v>
      </c>
      <c r="M131" s="249" t="s">
        <v>487</v>
      </c>
      <c r="N131" s="313">
        <v>119808487.27291512</v>
      </c>
      <c r="O131" s="313">
        <v>7779411.3875083923</v>
      </c>
      <c r="P131" s="314">
        <v>6.9441002936290075E-2</v>
      </c>
      <c r="Q131" s="315">
        <v>354188478.85545975</v>
      </c>
      <c r="R131" s="315">
        <v>27043312.313991964</v>
      </c>
      <c r="S131" s="314">
        <v>8.2664563257620519E-2</v>
      </c>
    </row>
    <row r="132" spans="1:19">
      <c r="A132" s="397"/>
      <c r="B132" s="249" t="s">
        <v>157</v>
      </c>
      <c r="C132" s="326">
        <v>171721642.35233963</v>
      </c>
      <c r="D132" s="326">
        <v>18260698.559976488</v>
      </c>
      <c r="E132" s="327">
        <v>0.11899248179187347</v>
      </c>
      <c r="F132" s="328">
        <v>469857422.41044164</v>
      </c>
      <c r="G132" s="328">
        <v>61826484.468252778</v>
      </c>
      <c r="H132" s="327">
        <v>0.15152401134105314</v>
      </c>
      <c r="I132" s="293"/>
      <c r="J132" s="297"/>
      <c r="K132" s="297"/>
      <c r="L132" s="249" t="s">
        <v>157</v>
      </c>
      <c r="M132" s="308" t="s">
        <v>348</v>
      </c>
      <c r="N132" s="309">
        <v>160870319.72560757</v>
      </c>
      <c r="O132" s="309">
        <v>13319211.03414458</v>
      </c>
      <c r="P132" s="310">
        <v>9.0268457839891528E-2</v>
      </c>
      <c r="Q132" s="311">
        <v>434603019.1106571</v>
      </c>
      <c r="R132" s="311">
        <v>41896350.539246738</v>
      </c>
      <c r="S132" s="310">
        <v>0.10668611941747112</v>
      </c>
    </row>
    <row r="133" spans="1:19">
      <c r="A133" s="397"/>
      <c r="B133" s="249" t="s">
        <v>196</v>
      </c>
      <c r="C133" s="339">
        <v>153558519.32492775</v>
      </c>
      <c r="D133" s="339">
        <v>16527221.485649496</v>
      </c>
      <c r="E133" s="330">
        <v>0.12060909986442661</v>
      </c>
      <c r="F133" s="331">
        <v>421049056.56605965</v>
      </c>
      <c r="G133" s="331">
        <v>55700771.10189867</v>
      </c>
      <c r="H133" s="330">
        <v>0.1524593745694823</v>
      </c>
      <c r="I133" s="294"/>
      <c r="J133" s="298"/>
      <c r="K133" s="298"/>
      <c r="L133" s="249" t="s">
        <v>196</v>
      </c>
      <c r="M133" s="312" t="s">
        <v>349</v>
      </c>
      <c r="N133" s="313">
        <v>143801458.88294232</v>
      </c>
      <c r="O133" s="313">
        <v>12170744.627601534</v>
      </c>
      <c r="P133" s="314">
        <v>9.2461282280915061E-2</v>
      </c>
      <c r="Q133" s="315">
        <v>389372329.69989938</v>
      </c>
      <c r="R133" s="315">
        <v>37960475.190382898</v>
      </c>
      <c r="S133" s="314">
        <v>0.10802275080721531</v>
      </c>
    </row>
    <row r="134" spans="1:19">
      <c r="A134" s="397"/>
      <c r="B134" s="249" t="s">
        <v>197</v>
      </c>
      <c r="C134" s="326">
        <v>18163123.027413752</v>
      </c>
      <c r="D134" s="326">
        <v>1733477.0743270461</v>
      </c>
      <c r="E134" s="327">
        <v>0.1055090949176157</v>
      </c>
      <c r="F134" s="328">
        <v>48808365.844381638</v>
      </c>
      <c r="G134" s="328">
        <v>6125713.3663539588</v>
      </c>
      <c r="H134" s="327">
        <v>0.14351763563680525</v>
      </c>
      <c r="I134" s="293"/>
      <c r="J134" s="297"/>
      <c r="K134" s="297"/>
      <c r="L134" s="249" t="s">
        <v>197</v>
      </c>
      <c r="M134" s="308" t="s">
        <v>350</v>
      </c>
      <c r="N134" s="309">
        <v>17068860.842667241</v>
      </c>
      <c r="O134" s="309">
        <v>1148466.4065431282</v>
      </c>
      <c r="P134" s="310">
        <v>7.2138062354611315E-2</v>
      </c>
      <c r="Q134" s="311">
        <v>45230689.410757869</v>
      </c>
      <c r="R134" s="311">
        <v>3935875.3488638699</v>
      </c>
      <c r="S134" s="310">
        <v>9.5311613292764871E-2</v>
      </c>
    </row>
    <row r="135" spans="1:19">
      <c r="A135" s="397"/>
      <c r="B135" s="249" t="s">
        <v>60</v>
      </c>
      <c r="C135" s="339">
        <v>4258520741.096272</v>
      </c>
      <c r="D135" s="339">
        <v>382037613.77797365</v>
      </c>
      <c r="E135" s="330">
        <v>9.8552631658753637E-2</v>
      </c>
      <c r="F135" s="331">
        <v>12143364446.656527</v>
      </c>
      <c r="G135" s="331">
        <v>1398274402.8713989</v>
      </c>
      <c r="H135" s="330">
        <v>0.13013147374043174</v>
      </c>
      <c r="I135" s="294"/>
      <c r="J135" s="298"/>
      <c r="K135" s="298"/>
      <c r="L135" s="249" t="s">
        <v>60</v>
      </c>
      <c r="M135" s="312" t="s">
        <v>287</v>
      </c>
      <c r="N135" s="313">
        <v>4035088679.0282936</v>
      </c>
      <c r="O135" s="313">
        <v>296563647.62453032</v>
      </c>
      <c r="P135" s="314">
        <v>7.9326377417132027E-2</v>
      </c>
      <c r="Q135" s="315">
        <v>11356039515.153372</v>
      </c>
      <c r="R135" s="315">
        <v>988494619.73177719</v>
      </c>
      <c r="S135" s="314">
        <v>9.5345101439426191E-2</v>
      </c>
    </row>
    <row r="136" spans="1:19">
      <c r="A136" s="397"/>
      <c r="B136" s="249" t="s">
        <v>143</v>
      </c>
      <c r="C136" s="326">
        <v>383097434.15028274</v>
      </c>
      <c r="D136" s="326">
        <v>39943082.138398826</v>
      </c>
      <c r="E136" s="327">
        <v>0.11639975394225961</v>
      </c>
      <c r="F136" s="328">
        <v>1090270037.9886146</v>
      </c>
      <c r="G136" s="328">
        <v>153028304.12500739</v>
      </c>
      <c r="H136" s="327">
        <v>0.16327517074402595</v>
      </c>
      <c r="I136" s="293"/>
      <c r="J136" s="297"/>
      <c r="K136" s="297"/>
      <c r="L136" s="249" t="s">
        <v>143</v>
      </c>
      <c r="M136" s="308" t="s">
        <v>288</v>
      </c>
      <c r="N136" s="309">
        <v>608767640.21682096</v>
      </c>
      <c r="O136" s="309">
        <v>51813015.316168666</v>
      </c>
      <c r="P136" s="310">
        <v>9.302914995168754E-2</v>
      </c>
      <c r="Q136" s="311">
        <v>1685487163.8331029</v>
      </c>
      <c r="R136" s="311">
        <v>165372463.38101077</v>
      </c>
      <c r="S136" s="310">
        <v>0.10878946393441752</v>
      </c>
    </row>
    <row r="137" spans="1:19">
      <c r="A137" s="397"/>
      <c r="B137" s="249" t="s">
        <v>162</v>
      </c>
      <c r="C137" s="339">
        <v>28688570.296308972</v>
      </c>
      <c r="D137" s="339">
        <v>2871425.7986472547</v>
      </c>
      <c r="E137" s="330">
        <v>0.11122166508024628</v>
      </c>
      <c r="F137" s="331">
        <v>78737361.310224712</v>
      </c>
      <c r="G137" s="331">
        <v>11005967.156980336</v>
      </c>
      <c r="H137" s="330">
        <v>0.16249432474516903</v>
      </c>
      <c r="I137" s="294"/>
      <c r="J137" s="298"/>
      <c r="K137" s="298"/>
      <c r="L137" s="249" t="s">
        <v>162</v>
      </c>
      <c r="M137" s="312" t="s">
        <v>289</v>
      </c>
      <c r="N137" s="313">
        <v>45582038.905000307</v>
      </c>
      <c r="O137" s="313">
        <v>3402973.4395701364</v>
      </c>
      <c r="P137" s="314">
        <v>8.0679204292925716E-2</v>
      </c>
      <c r="Q137" s="315">
        <v>121481329.43536657</v>
      </c>
      <c r="R137" s="315">
        <v>10780454.163425937</v>
      </c>
      <c r="S137" s="314">
        <v>9.738363980360018E-2</v>
      </c>
    </row>
    <row r="138" spans="1:19">
      <c r="A138" s="397"/>
      <c r="B138" s="249" t="s">
        <v>163</v>
      </c>
      <c r="C138" s="326">
        <v>71356247.711025119</v>
      </c>
      <c r="D138" s="326">
        <v>7409913.5277031064</v>
      </c>
      <c r="E138" s="327">
        <v>0.11587706507866877</v>
      </c>
      <c r="F138" s="328">
        <v>202243380.194756</v>
      </c>
      <c r="G138" s="328">
        <v>27472409.521904349</v>
      </c>
      <c r="H138" s="327">
        <v>0.15719091915630026</v>
      </c>
      <c r="I138" s="293"/>
      <c r="J138" s="297"/>
      <c r="K138" s="297"/>
      <c r="L138" s="249" t="s">
        <v>163</v>
      </c>
      <c r="M138" s="308" t="s">
        <v>290</v>
      </c>
      <c r="N138" s="309">
        <v>113797145.10440753</v>
      </c>
      <c r="O138" s="309">
        <v>9771756.3558241874</v>
      </c>
      <c r="P138" s="310">
        <v>9.3936263765774172E-2</v>
      </c>
      <c r="Q138" s="311">
        <v>315137898.04164052</v>
      </c>
      <c r="R138" s="311">
        <v>31042661.461268604</v>
      </c>
      <c r="S138" s="310">
        <v>0.10926850388245241</v>
      </c>
    </row>
    <row r="139" spans="1:19">
      <c r="A139" s="398"/>
      <c r="B139" s="249" t="s">
        <v>164</v>
      </c>
      <c r="C139" s="339">
        <v>29532267.982449058</v>
      </c>
      <c r="D139" s="339">
        <v>3548323.7278132141</v>
      </c>
      <c r="E139" s="330">
        <v>0.13655831820760433</v>
      </c>
      <c r="F139" s="331">
        <v>80868766.06249775</v>
      </c>
      <c r="G139" s="331">
        <v>12212038.611225083</v>
      </c>
      <c r="H139" s="330">
        <v>0.17787096857904072</v>
      </c>
      <c r="I139" s="294"/>
      <c r="J139" s="298"/>
      <c r="K139" s="298"/>
      <c r="L139" s="249" t="s">
        <v>164</v>
      </c>
      <c r="M139" s="312" t="s">
        <v>291</v>
      </c>
      <c r="N139" s="313">
        <v>46150783.665084973</v>
      </c>
      <c r="O139" s="313">
        <v>4402136.2526522204</v>
      </c>
      <c r="P139" s="314">
        <v>0.10544380538041767</v>
      </c>
      <c r="Q139" s="315">
        <v>123085014.5262319</v>
      </c>
      <c r="R139" s="315">
        <v>13848663.594657078</v>
      </c>
      <c r="S139" s="314">
        <v>0.12677706163337352</v>
      </c>
    </row>
    <row r="140" spans="1:19">
      <c r="A140" s="399" t="s">
        <v>128</v>
      </c>
      <c r="B140" s="249" t="s">
        <v>165</v>
      </c>
      <c r="C140" s="326">
        <v>12790774.108121105</v>
      </c>
      <c r="D140" s="326">
        <v>1261264.7136862185</v>
      </c>
      <c r="E140" s="327">
        <v>0.1093944825002711</v>
      </c>
      <c r="F140" s="328">
        <v>33906454.2586767</v>
      </c>
      <c r="G140" s="328">
        <v>4399161.013249822</v>
      </c>
      <c r="H140" s="327">
        <v>0.1490872435048449</v>
      </c>
      <c r="I140" s="293"/>
      <c r="J140" s="297"/>
      <c r="K140" s="297"/>
      <c r="L140" s="249" t="s">
        <v>165</v>
      </c>
      <c r="M140" s="308" t="s">
        <v>296</v>
      </c>
      <c r="N140" s="309">
        <v>20353780.705038469</v>
      </c>
      <c r="O140" s="309">
        <v>1388187.9148026705</v>
      </c>
      <c r="P140" s="310">
        <v>7.3195071209024687E-2</v>
      </c>
      <c r="Q140" s="311">
        <v>52703735.345738411</v>
      </c>
      <c r="R140" s="311">
        <v>4207049.0383469313</v>
      </c>
      <c r="S140" s="310">
        <v>8.6749206155673497E-2</v>
      </c>
    </row>
    <row r="141" spans="1:19">
      <c r="A141" s="400"/>
      <c r="B141" s="249" t="s">
        <v>166</v>
      </c>
      <c r="C141" s="339">
        <v>80963119.483308792</v>
      </c>
      <c r="D141" s="339">
        <v>8346461.920110628</v>
      </c>
      <c r="E141" s="330">
        <v>0.11493866834681443</v>
      </c>
      <c r="F141" s="331">
        <v>235557883.01507798</v>
      </c>
      <c r="G141" s="331">
        <v>34375025.586609989</v>
      </c>
      <c r="H141" s="330">
        <v>0.1708645857106999</v>
      </c>
      <c r="I141" s="294"/>
      <c r="J141" s="298"/>
      <c r="K141" s="298"/>
      <c r="L141" s="249" t="s">
        <v>166</v>
      </c>
      <c r="M141" s="312" t="s">
        <v>292</v>
      </c>
      <c r="N141" s="313">
        <v>128672139.72593665</v>
      </c>
      <c r="O141" s="313">
        <v>11493232.365865469</v>
      </c>
      <c r="P141" s="314">
        <v>9.8082774663094202E-2</v>
      </c>
      <c r="Q141" s="315">
        <v>362059715.87052971</v>
      </c>
      <c r="R141" s="315">
        <v>36268730.523624778</v>
      </c>
      <c r="S141" s="314">
        <v>0.11132515064836902</v>
      </c>
    </row>
    <row r="142" spans="1:19">
      <c r="A142" s="400"/>
      <c r="B142" s="249" t="s">
        <v>167</v>
      </c>
      <c r="C142" s="326">
        <v>38328319.433994815</v>
      </c>
      <c r="D142" s="326">
        <v>4061578.6141742393</v>
      </c>
      <c r="E142" s="327">
        <v>0.11852830228385595</v>
      </c>
      <c r="F142" s="328">
        <v>109943836.54367381</v>
      </c>
      <c r="G142" s="328">
        <v>16390664.028740585</v>
      </c>
      <c r="H142" s="327">
        <v>0.17520158416994636</v>
      </c>
      <c r="I142" s="293"/>
      <c r="J142" s="297"/>
      <c r="K142" s="297"/>
      <c r="L142" s="249" t="s">
        <v>167</v>
      </c>
      <c r="M142" s="308" t="s">
        <v>293</v>
      </c>
      <c r="N142" s="309">
        <v>60731080.534206219</v>
      </c>
      <c r="O142" s="309">
        <v>5767243.0704889521</v>
      </c>
      <c r="P142" s="310">
        <v>0.10492795511769033</v>
      </c>
      <c r="Q142" s="311">
        <v>168613554.83136064</v>
      </c>
      <c r="R142" s="311">
        <v>18453671.638008118</v>
      </c>
      <c r="S142" s="310">
        <v>0.12289348689920299</v>
      </c>
    </row>
    <row r="143" spans="1:19">
      <c r="A143" s="400"/>
      <c r="B143" s="249" t="s">
        <v>168</v>
      </c>
      <c r="C143" s="339">
        <v>47774229.38849137</v>
      </c>
      <c r="D143" s="339">
        <v>5284665.0941910744</v>
      </c>
      <c r="E143" s="330">
        <v>0.12437560097315421</v>
      </c>
      <c r="F143" s="331">
        <v>132982275.27550764</v>
      </c>
      <c r="G143" s="331">
        <v>18397973.500523344</v>
      </c>
      <c r="H143" s="330">
        <v>0.16056277531500335</v>
      </c>
      <c r="I143" s="294"/>
      <c r="J143" s="298"/>
      <c r="K143" s="298"/>
      <c r="L143" s="249" t="s">
        <v>168</v>
      </c>
      <c r="M143" s="312" t="s">
        <v>294</v>
      </c>
      <c r="N143" s="313">
        <v>75588199.724208489</v>
      </c>
      <c r="O143" s="313">
        <v>6546902.4654203802</v>
      </c>
      <c r="P143" s="314">
        <v>9.482589008837132E-2</v>
      </c>
      <c r="Q143" s="315">
        <v>206162116.36915639</v>
      </c>
      <c r="R143" s="315">
        <v>20050180.812034428</v>
      </c>
      <c r="S143" s="314">
        <v>0.10773183757406346</v>
      </c>
    </row>
    <row r="144" spans="1:19">
      <c r="A144" s="400"/>
      <c r="B144" s="249" t="s">
        <v>169</v>
      </c>
      <c r="C144" s="326">
        <v>73663905.746612728</v>
      </c>
      <c r="D144" s="326">
        <v>7159448.7420711741</v>
      </c>
      <c r="E144" s="327">
        <v>0.10765366810802258</v>
      </c>
      <c r="F144" s="328">
        <v>216030081.32819983</v>
      </c>
      <c r="G144" s="328">
        <v>28775064.70577383</v>
      </c>
      <c r="H144" s="327">
        <v>0.15366779072090117</v>
      </c>
      <c r="I144" s="293"/>
      <c r="J144" s="297"/>
      <c r="K144" s="297"/>
      <c r="L144" s="249" t="s">
        <v>169</v>
      </c>
      <c r="M144" s="308" t="s">
        <v>295</v>
      </c>
      <c r="N144" s="309">
        <v>117892471.85299966</v>
      </c>
      <c r="O144" s="309">
        <v>9040583.4515544027</v>
      </c>
      <c r="P144" s="310">
        <v>8.3053988169802889E-2</v>
      </c>
      <c r="Q144" s="311">
        <v>336243799.41307908</v>
      </c>
      <c r="R144" s="311">
        <v>30721052.149644911</v>
      </c>
      <c r="S144" s="310">
        <v>0.10055242179121926</v>
      </c>
    </row>
    <row r="145" spans="1:19">
      <c r="A145" s="400"/>
      <c r="B145" s="249" t="s">
        <v>170</v>
      </c>
      <c r="C145" s="339">
        <v>316429334.65845364</v>
      </c>
      <c r="D145" s="339">
        <v>33137729.072399139</v>
      </c>
      <c r="E145" s="330">
        <v>0.11697391810761935</v>
      </c>
      <c r="F145" s="331">
        <v>897089972.30018115</v>
      </c>
      <c r="G145" s="331">
        <v>120853548.93424761</v>
      </c>
      <c r="H145" s="330">
        <v>0.15569167497989825</v>
      </c>
      <c r="I145" s="294"/>
      <c r="J145" s="298"/>
      <c r="K145" s="298"/>
      <c r="L145" s="249" t="s">
        <v>170</v>
      </c>
      <c r="M145" s="312" t="s">
        <v>297</v>
      </c>
      <c r="N145" s="313">
        <v>504923036.98208839</v>
      </c>
      <c r="O145" s="313">
        <v>36600785.410700142</v>
      </c>
      <c r="P145" s="314">
        <v>7.8152992491583403E-2</v>
      </c>
      <c r="Q145" s="315">
        <v>1399288221.3878455</v>
      </c>
      <c r="R145" s="315">
        <v>119104479.75096703</v>
      </c>
      <c r="S145" s="314">
        <v>9.3037019513055777E-2</v>
      </c>
    </row>
    <row r="146" spans="1:19">
      <c r="A146" s="400"/>
      <c r="B146" s="249" t="s">
        <v>198</v>
      </c>
      <c r="C146" s="326">
        <v>21650287.003948614</v>
      </c>
      <c r="D146" s="326">
        <v>1894830.2218522877</v>
      </c>
      <c r="E146" s="327">
        <v>9.5914270307812147E-2</v>
      </c>
      <c r="F146" s="328">
        <v>60492724.496776029</v>
      </c>
      <c r="G146" s="328">
        <v>7102584.2727711126</v>
      </c>
      <c r="H146" s="327">
        <v>0.13303175910329781</v>
      </c>
      <c r="I146" s="293"/>
      <c r="J146" s="297"/>
      <c r="K146" s="297"/>
      <c r="L146" s="249" t="s">
        <v>198</v>
      </c>
      <c r="M146" s="308" t="s">
        <v>298</v>
      </c>
      <c r="N146" s="309">
        <v>34889330.019230403</v>
      </c>
      <c r="O146" s="309">
        <v>1845386.4671854489</v>
      </c>
      <c r="P146" s="310">
        <v>5.5846435649513915E-2</v>
      </c>
      <c r="Q146" s="311">
        <v>95388916.105893552</v>
      </c>
      <c r="R146" s="311">
        <v>5882581.6401502788</v>
      </c>
      <c r="S146" s="310">
        <v>6.5722517576694159E-2</v>
      </c>
    </row>
    <row r="147" spans="1:19">
      <c r="A147" s="400"/>
      <c r="B147" s="249" t="s">
        <v>171</v>
      </c>
      <c r="C147" s="339">
        <v>21732227.984245267</v>
      </c>
      <c r="D147" s="339">
        <v>2106568.5563206784</v>
      </c>
      <c r="E147" s="330">
        <v>0.10733746624194059</v>
      </c>
      <c r="F147" s="331">
        <v>57032304.906044744</v>
      </c>
      <c r="G147" s="331">
        <v>7747360.8157837838</v>
      </c>
      <c r="H147" s="330">
        <v>0.15719528466127883</v>
      </c>
      <c r="I147" s="294"/>
      <c r="J147" s="298"/>
      <c r="K147" s="298"/>
      <c r="L147" s="249" t="s">
        <v>171</v>
      </c>
      <c r="M147" s="312" t="s">
        <v>299</v>
      </c>
      <c r="N147" s="313">
        <v>34864304.008631326</v>
      </c>
      <c r="O147" s="313">
        <v>2243864.6869368926</v>
      </c>
      <c r="P147" s="314">
        <v>6.8787077476439626E-2</v>
      </c>
      <c r="Q147" s="315">
        <v>89062249.496015504</v>
      </c>
      <c r="R147" s="315">
        <v>7311431.4794165939</v>
      </c>
      <c r="S147" s="314">
        <v>8.9435575775303686E-2</v>
      </c>
    </row>
    <row r="148" spans="1:19">
      <c r="A148" s="400"/>
      <c r="B148" s="249" t="s">
        <v>172</v>
      </c>
      <c r="C148" s="326">
        <v>191331050.28663421</v>
      </c>
      <c r="D148" s="326">
        <v>21702759.097597778</v>
      </c>
      <c r="E148" s="327">
        <v>0.12794303913261665</v>
      </c>
      <c r="F148" s="328">
        <v>543966538.78516304</v>
      </c>
      <c r="G148" s="328">
        <v>78885301.694891155</v>
      </c>
      <c r="H148" s="327">
        <v>0.16961617757024153</v>
      </c>
      <c r="I148" s="293"/>
      <c r="J148" s="297"/>
      <c r="K148" s="297"/>
      <c r="L148" s="249" t="s">
        <v>172</v>
      </c>
      <c r="M148" s="308" t="s">
        <v>300</v>
      </c>
      <c r="N148" s="309">
        <v>303545245.85263646</v>
      </c>
      <c r="O148" s="309">
        <v>22608587.187731504</v>
      </c>
      <c r="P148" s="310">
        <v>8.047574601041485E-2</v>
      </c>
      <c r="Q148" s="311">
        <v>841985978.73514175</v>
      </c>
      <c r="R148" s="311">
        <v>74250462.721179843</v>
      </c>
      <c r="S148" s="310">
        <v>9.6713596248202666E-2</v>
      </c>
    </row>
    <row r="149" spans="1:19">
      <c r="A149" s="400"/>
      <c r="B149" s="249" t="s">
        <v>173</v>
      </c>
      <c r="C149" s="339">
        <v>53867474.314083129</v>
      </c>
      <c r="D149" s="339">
        <v>5002014.5513818562</v>
      </c>
      <c r="E149" s="330">
        <v>0.10236298963874409</v>
      </c>
      <c r="F149" s="331">
        <v>158607181.82985586</v>
      </c>
      <c r="G149" s="331">
        <v>17885973.023096681</v>
      </c>
      <c r="H149" s="330">
        <v>0.12710218434563059</v>
      </c>
      <c r="I149" s="294"/>
      <c r="J149" s="298"/>
      <c r="K149" s="298"/>
      <c r="L149" s="249" t="s">
        <v>173</v>
      </c>
      <c r="M149" s="312" t="s">
        <v>301</v>
      </c>
      <c r="N149" s="313">
        <v>86941629.671264589</v>
      </c>
      <c r="O149" s="313">
        <v>6530054.1462374032</v>
      </c>
      <c r="P149" s="314">
        <v>8.1207887093382447E-2</v>
      </c>
      <c r="Q149" s="315">
        <v>252338572.41723984</v>
      </c>
      <c r="R149" s="315">
        <v>20684742.467172831</v>
      </c>
      <c r="S149" s="314">
        <v>8.9291605805228547E-2</v>
      </c>
    </row>
    <row r="150" spans="1:19">
      <c r="A150" s="400"/>
      <c r="B150" s="249" t="s">
        <v>174</v>
      </c>
      <c r="C150" s="340">
        <v>9151167.0033406615</v>
      </c>
      <c r="D150" s="340">
        <v>831811.2955070734</v>
      </c>
      <c r="E150" s="340">
        <v>9.998506191096404E-2</v>
      </c>
      <c r="F150" s="340">
        <v>25714517.615841508</v>
      </c>
      <c r="G150" s="340">
        <v>3327383.9576804638</v>
      </c>
      <c r="H150" s="340">
        <v>0.1486292979033291</v>
      </c>
      <c r="I150" s="295"/>
      <c r="J150" s="299"/>
      <c r="K150" s="299"/>
      <c r="L150" s="249" t="s">
        <v>174</v>
      </c>
      <c r="M150" s="308" t="s">
        <v>302</v>
      </c>
      <c r="N150" s="316">
        <v>14613959.335543036</v>
      </c>
      <c r="O150" s="316">
        <v>1330592.9466052055</v>
      </c>
      <c r="P150" s="316">
        <v>0.10016985963086146</v>
      </c>
      <c r="Q150" s="316">
        <v>39723136.353357077</v>
      </c>
      <c r="R150" s="316">
        <v>4388779.8202302456</v>
      </c>
      <c r="S150" s="316">
        <v>0.12420715277822185</v>
      </c>
    </row>
    <row r="151" spans="1:19">
      <c r="A151" s="400"/>
      <c r="B151" s="249" t="s">
        <v>175</v>
      </c>
      <c r="C151" s="339">
        <v>4589879.3639436262</v>
      </c>
      <c r="D151" s="339">
        <v>359720.81848810427</v>
      </c>
      <c r="E151" s="330">
        <v>8.5037195325587484E-2</v>
      </c>
      <c r="F151" s="331">
        <v>13171897.784139795</v>
      </c>
      <c r="G151" s="331">
        <v>1471314.7045785952</v>
      </c>
      <c r="H151" s="330">
        <v>0.1257471268375262</v>
      </c>
      <c r="I151" s="294"/>
      <c r="J151" s="298"/>
      <c r="K151" s="298"/>
      <c r="L151" s="249" t="s">
        <v>175</v>
      </c>
      <c r="M151" s="312" t="s">
        <v>303</v>
      </c>
      <c r="N151" s="313">
        <v>7419941.3562012147</v>
      </c>
      <c r="O151" s="313">
        <v>563696.37555470504</v>
      </c>
      <c r="P151" s="314">
        <v>8.22164868883596E-2</v>
      </c>
      <c r="Q151" s="315">
        <v>20798979.403634563</v>
      </c>
      <c r="R151" s="315">
        <v>1934262.7298146822</v>
      </c>
      <c r="S151" s="314">
        <v>0.1025333570208885</v>
      </c>
    </row>
    <row r="152" spans="1:19">
      <c r="A152" s="400"/>
      <c r="B152" s="292" t="s">
        <v>213</v>
      </c>
      <c r="C152" s="326">
        <v>13935501.649882296</v>
      </c>
      <c r="D152" s="326">
        <v>1286737.5091503542</v>
      </c>
      <c r="E152" s="327">
        <v>0.10172831865895596</v>
      </c>
      <c r="F152" s="328">
        <v>37930899.139985293</v>
      </c>
      <c r="G152" s="328">
        <v>4496257.1986521222</v>
      </c>
      <c r="H152" s="327">
        <v>0.13447899955206874</v>
      </c>
      <c r="I152" s="293"/>
      <c r="J152" s="297"/>
      <c r="K152" s="297"/>
      <c r="L152" s="292" t="s">
        <v>213</v>
      </c>
      <c r="M152" s="308" t="s">
        <v>304</v>
      </c>
      <c r="N152" s="309">
        <v>22299472.567042518</v>
      </c>
      <c r="O152" s="309">
        <v>1452659.9495608173</v>
      </c>
      <c r="P152" s="310">
        <v>6.9682592548591674E-2</v>
      </c>
      <c r="Q152" s="311">
        <v>59609098.946817055</v>
      </c>
      <c r="R152" s="311">
        <v>4457005.1326082125</v>
      </c>
      <c r="S152" s="310">
        <v>8.0812981418666524E-2</v>
      </c>
    </row>
    <row r="153" spans="1:19">
      <c r="A153" s="400"/>
      <c r="B153" s="249" t="s">
        <v>144</v>
      </c>
      <c r="C153" s="339">
        <v>289979970.21448576</v>
      </c>
      <c r="D153" s="339">
        <v>29210603.678419083</v>
      </c>
      <c r="E153" s="330">
        <v>0.11201700593301477</v>
      </c>
      <c r="F153" s="331">
        <v>796327245.46671355</v>
      </c>
      <c r="G153" s="331">
        <v>106284832.68018472</v>
      </c>
      <c r="H153" s="330">
        <v>0.15402652171912937</v>
      </c>
      <c r="I153" s="296"/>
      <c r="J153" s="300"/>
      <c r="K153" s="300"/>
      <c r="L153" s="249" t="s">
        <v>144</v>
      </c>
      <c r="M153" s="312" t="s">
        <v>305</v>
      </c>
      <c r="N153" s="313">
        <v>461174240.65279454</v>
      </c>
      <c r="O153" s="313">
        <v>32100090.636070848</v>
      </c>
      <c r="P153" s="314">
        <v>7.4812455224393518E-2</v>
      </c>
      <c r="Q153" s="315">
        <v>1237273270.465312</v>
      </c>
      <c r="R153" s="315">
        <v>101080085.88722372</v>
      </c>
      <c r="S153" s="314">
        <v>8.8963819937679517E-2</v>
      </c>
    </row>
    <row r="154" spans="1:19">
      <c r="A154" s="400"/>
      <c r="B154" s="249" t="s">
        <v>199</v>
      </c>
      <c r="C154" s="326">
        <v>17122024.745932873</v>
      </c>
      <c r="D154" s="326">
        <v>1830459.8861583173</v>
      </c>
      <c r="E154" s="327">
        <v>0.11970389577154786</v>
      </c>
      <c r="F154" s="328">
        <v>45136470.90812587</v>
      </c>
      <c r="G154" s="328">
        <v>6434638.2838573828</v>
      </c>
      <c r="H154" s="327">
        <v>0.16626184982833239</v>
      </c>
      <c r="I154" s="293"/>
      <c r="J154" s="297"/>
      <c r="K154" s="297"/>
      <c r="L154" s="249" t="s">
        <v>199</v>
      </c>
      <c r="M154" s="308" t="s">
        <v>306</v>
      </c>
      <c r="N154" s="309">
        <v>27086888.776294395</v>
      </c>
      <c r="O154" s="309">
        <v>2152015.7307161652</v>
      </c>
      <c r="P154" s="310">
        <v>8.6305461703475084E-2</v>
      </c>
      <c r="Q154" s="311">
        <v>69621336.929343924</v>
      </c>
      <c r="R154" s="311">
        <v>6901635.9581499398</v>
      </c>
      <c r="S154" s="310">
        <v>0.1100393632507868</v>
      </c>
    </row>
    <row r="155" spans="1:19">
      <c r="A155" s="400"/>
      <c r="B155" s="249" t="s">
        <v>200</v>
      </c>
      <c r="C155" s="339">
        <v>91811092.406440541</v>
      </c>
      <c r="D155" s="339">
        <v>9075611.4266021252</v>
      </c>
      <c r="E155" s="330">
        <v>0.10969430912976424</v>
      </c>
      <c r="F155" s="331">
        <v>258822740.74235389</v>
      </c>
      <c r="G155" s="331">
        <v>34056620.867796749</v>
      </c>
      <c r="H155" s="330">
        <v>0.15152025975624744</v>
      </c>
      <c r="I155" s="294"/>
      <c r="J155" s="298"/>
      <c r="K155" s="298"/>
      <c r="L155" s="249" t="s">
        <v>200</v>
      </c>
      <c r="M155" s="312" t="s">
        <v>307</v>
      </c>
      <c r="N155" s="313">
        <v>146407442.29247645</v>
      </c>
      <c r="O155" s="313">
        <v>9295070.2532595694</v>
      </c>
      <c r="P155" s="314">
        <v>6.7791623141061214E-2</v>
      </c>
      <c r="Q155" s="315">
        <v>403108440.89603096</v>
      </c>
      <c r="R155" s="315">
        <v>31693736.050209641</v>
      </c>
      <c r="S155" s="314">
        <v>8.5332475092406726E-2</v>
      </c>
    </row>
    <row r="156" spans="1:19">
      <c r="A156" s="400"/>
      <c r="B156" s="249" t="s">
        <v>201</v>
      </c>
      <c r="C156" s="326">
        <v>26011719.193593029</v>
      </c>
      <c r="D156" s="326">
        <v>2620530.7085877806</v>
      </c>
      <c r="E156" s="327">
        <v>0.11203067814479169</v>
      </c>
      <c r="F156" s="328">
        <v>70143079.74025391</v>
      </c>
      <c r="G156" s="328">
        <v>9361614.5329871774</v>
      </c>
      <c r="H156" s="327">
        <v>0.15402087628298813</v>
      </c>
      <c r="I156" s="293"/>
      <c r="J156" s="297"/>
      <c r="K156" s="297"/>
      <c r="L156" s="249" t="s">
        <v>201</v>
      </c>
      <c r="M156" s="308" t="s">
        <v>308</v>
      </c>
      <c r="N156" s="309">
        <v>41286064.445596576</v>
      </c>
      <c r="O156" s="309">
        <v>2830684.6497019455</v>
      </c>
      <c r="P156" s="310">
        <v>7.360958765005203E-2</v>
      </c>
      <c r="Q156" s="311">
        <v>108754786.65284613</v>
      </c>
      <c r="R156" s="311">
        <v>9065930.1277134269</v>
      </c>
      <c r="S156" s="310">
        <v>9.09422621918409E-2</v>
      </c>
    </row>
    <row r="157" spans="1:19">
      <c r="A157" s="400"/>
      <c r="B157" s="249" t="s">
        <v>202</v>
      </c>
      <c r="C157" s="339">
        <v>21867720.174960919</v>
      </c>
      <c r="D157" s="339">
        <v>2450356.0240970254</v>
      </c>
      <c r="E157" s="330">
        <v>0.12619406038115669</v>
      </c>
      <c r="F157" s="331">
        <v>58209459.772317447</v>
      </c>
      <c r="G157" s="331">
        <v>8450933.0142481774</v>
      </c>
      <c r="H157" s="330">
        <v>0.16983889123842882</v>
      </c>
      <c r="I157" s="294"/>
      <c r="J157" s="298"/>
      <c r="K157" s="298"/>
      <c r="L157" s="249" t="s">
        <v>202</v>
      </c>
      <c r="M157" s="312" t="s">
        <v>309</v>
      </c>
      <c r="N157" s="313">
        <v>34479078.789701313</v>
      </c>
      <c r="O157" s="313">
        <v>2889096.4660639614</v>
      </c>
      <c r="P157" s="314">
        <v>9.1456096317666546E-2</v>
      </c>
      <c r="Q157" s="315">
        <v>89587032.745922714</v>
      </c>
      <c r="R157" s="315">
        <v>8965521.4333998412</v>
      </c>
      <c r="S157" s="314">
        <v>0.11120507774464448</v>
      </c>
    </row>
    <row r="158" spans="1:19">
      <c r="A158" s="400"/>
      <c r="B158" s="249" t="s">
        <v>203</v>
      </c>
      <c r="C158" s="326">
        <v>52353053.626993112</v>
      </c>
      <c r="D158" s="326">
        <v>5050702.0904425904</v>
      </c>
      <c r="E158" s="327">
        <v>0.10677486269450924</v>
      </c>
      <c r="F158" s="328">
        <v>146523870.40068492</v>
      </c>
      <c r="G158" s="328">
        <v>18573036.015925273</v>
      </c>
      <c r="H158" s="327">
        <v>0.14515759983303028</v>
      </c>
      <c r="I158" s="293"/>
      <c r="J158" s="297"/>
      <c r="K158" s="297"/>
      <c r="L158" s="249" t="s">
        <v>203</v>
      </c>
      <c r="M158" s="308" t="s">
        <v>310</v>
      </c>
      <c r="N158" s="309">
        <v>83581484.179227382</v>
      </c>
      <c r="O158" s="309">
        <v>5720186.4469102621</v>
      </c>
      <c r="P158" s="310">
        <v>7.3466364079570703E-2</v>
      </c>
      <c r="Q158" s="311">
        <v>228425081.26026875</v>
      </c>
      <c r="R158" s="311">
        <v>15527555.454648465</v>
      </c>
      <c r="S158" s="310">
        <v>7.2934410091855348E-2</v>
      </c>
    </row>
    <row r="159" spans="1:19">
      <c r="A159" s="400"/>
      <c r="B159" s="249" t="s">
        <v>204</v>
      </c>
      <c r="C159" s="339">
        <v>43731415.869857311</v>
      </c>
      <c r="D159" s="339">
        <v>4377378.7770196348</v>
      </c>
      <c r="E159" s="330">
        <v>0.1112307427747052</v>
      </c>
      <c r="F159" s="331">
        <v>116292402.8801143</v>
      </c>
      <c r="G159" s="331">
        <v>15619611.717024535</v>
      </c>
      <c r="H159" s="330">
        <v>0.15515226643235497</v>
      </c>
      <c r="I159" s="294"/>
      <c r="J159" s="298"/>
      <c r="K159" s="298"/>
      <c r="L159" s="249" t="s">
        <v>204</v>
      </c>
      <c r="M159" s="312" t="s">
        <v>311</v>
      </c>
      <c r="N159" s="313">
        <v>69492023.169895917</v>
      </c>
      <c r="O159" s="313">
        <v>5066861.2348032668</v>
      </c>
      <c r="P159" s="314">
        <v>7.8647240963213266E-2</v>
      </c>
      <c r="Q159" s="315">
        <v>180998162.56955174</v>
      </c>
      <c r="R159" s="315">
        <v>15661095.336146504</v>
      </c>
      <c r="S159" s="314">
        <v>9.4722227738791576E-2</v>
      </c>
    </row>
    <row r="160" spans="1:19">
      <c r="A160" s="400"/>
      <c r="B160" s="249" t="s">
        <v>205</v>
      </c>
      <c r="C160" s="326">
        <v>16262882.585885733</v>
      </c>
      <c r="D160" s="326">
        <v>1689299.1768079046</v>
      </c>
      <c r="E160" s="327">
        <v>0.11591515479683924</v>
      </c>
      <c r="F160" s="328">
        <v>44628184.906479232</v>
      </c>
      <c r="G160" s="328">
        <v>6082045.7240627706</v>
      </c>
      <c r="H160" s="327">
        <v>0.15778611951977822</v>
      </c>
      <c r="I160" s="293"/>
      <c r="J160" s="297"/>
      <c r="K160" s="297"/>
      <c r="L160" s="249" t="s">
        <v>205</v>
      </c>
      <c r="M160" s="308" t="s">
        <v>312</v>
      </c>
      <c r="N160" s="309">
        <v>25808632.472647626</v>
      </c>
      <c r="O160" s="309">
        <v>1884386.2703872249</v>
      </c>
      <c r="P160" s="310">
        <v>7.8764708173300155E-2</v>
      </c>
      <c r="Q160" s="311">
        <v>69167249.651090473</v>
      </c>
      <c r="R160" s="311">
        <v>6045926.3077042028</v>
      </c>
      <c r="S160" s="310">
        <v>9.5782629188772908E-2</v>
      </c>
    </row>
    <row r="161" spans="1:26">
      <c r="A161" s="400"/>
      <c r="B161" s="249" t="s">
        <v>206</v>
      </c>
      <c r="C161" s="339">
        <v>7147755.5853004567</v>
      </c>
      <c r="D161" s="339">
        <v>811086.37785689812</v>
      </c>
      <c r="E161" s="330">
        <v>0.12799885102162681</v>
      </c>
      <c r="F161" s="331">
        <v>19246851.134730518</v>
      </c>
      <c r="G161" s="331">
        <v>2813656.9314273968</v>
      </c>
      <c r="H161" s="330">
        <v>0.1712178957187668</v>
      </c>
      <c r="I161" s="294"/>
      <c r="J161" s="298"/>
      <c r="K161" s="298"/>
      <c r="L161" s="249" t="s">
        <v>206</v>
      </c>
      <c r="M161" s="312" t="s">
        <v>313</v>
      </c>
      <c r="N161" s="313">
        <v>11179779.069250192</v>
      </c>
      <c r="O161" s="313">
        <v>912589.12805378065</v>
      </c>
      <c r="P161" s="314">
        <v>8.8884021166500279E-2</v>
      </c>
      <c r="Q161" s="315">
        <v>29411031.099031683</v>
      </c>
      <c r="R161" s="315">
        <v>2826283.9483214021</v>
      </c>
      <c r="S161" s="314">
        <v>0.10631223732537515</v>
      </c>
    </row>
    <row r="162" spans="1:26">
      <c r="A162" s="400"/>
      <c r="B162" s="249" t="s">
        <v>207</v>
      </c>
      <c r="C162" s="326">
        <v>6795783.1790825902</v>
      </c>
      <c r="D162" s="326">
        <v>590340.15582298674</v>
      </c>
      <c r="E162" s="327">
        <v>9.513263655958798E-2</v>
      </c>
      <c r="F162" s="328">
        <v>18089192.891455933</v>
      </c>
      <c r="G162" s="328">
        <v>2226435.6227546185</v>
      </c>
      <c r="H162" s="327">
        <v>0.14035615530394466</v>
      </c>
      <c r="I162" s="293"/>
      <c r="J162" s="297"/>
      <c r="K162" s="297"/>
      <c r="L162" s="249" t="s">
        <v>207</v>
      </c>
      <c r="M162" s="308" t="s">
        <v>314</v>
      </c>
      <c r="N162" s="309">
        <v>11046578.215972064</v>
      </c>
      <c r="O162" s="309">
        <v>606115.16062523238</v>
      </c>
      <c r="P162" s="310">
        <v>5.8054432778709475E-2</v>
      </c>
      <c r="Q162" s="311">
        <v>28667590.107735731</v>
      </c>
      <c r="R162" s="311">
        <v>2129366.875803709</v>
      </c>
      <c r="S162" s="310">
        <v>8.0237733219515467E-2</v>
      </c>
    </row>
    <row r="163" spans="1:26">
      <c r="A163" s="400"/>
      <c r="B163" s="233" t="s">
        <v>208</v>
      </c>
      <c r="C163" s="341">
        <v>6876522.846449757</v>
      </c>
      <c r="D163" s="341">
        <v>714839.05502650887</v>
      </c>
      <c r="E163" s="341">
        <v>0.11601358966546266</v>
      </c>
      <c r="F163" s="341">
        <v>19234992.090197694</v>
      </c>
      <c r="G163" s="341">
        <v>2666239.9701005109</v>
      </c>
      <c r="H163" s="341">
        <v>0.16091978145212738</v>
      </c>
      <c r="I163" s="296"/>
      <c r="J163" s="300"/>
      <c r="K163" s="300"/>
      <c r="L163" s="233" t="s">
        <v>208</v>
      </c>
      <c r="M163" s="312" t="s">
        <v>315</v>
      </c>
      <c r="N163" s="317">
        <v>10806269.241751468</v>
      </c>
      <c r="O163" s="317">
        <v>743085.29554940015</v>
      </c>
      <c r="P163" s="317">
        <v>7.3841966868731138E-2</v>
      </c>
      <c r="Q163" s="317">
        <v>29532558.553489763</v>
      </c>
      <c r="R163" s="317">
        <v>2263034.3951260448</v>
      </c>
      <c r="S163" s="317">
        <v>8.2987674518404067E-2</v>
      </c>
    </row>
    <row r="164" spans="1:26">
      <c r="A164" s="400"/>
      <c r="B164" s="249" t="s">
        <v>145</v>
      </c>
      <c r="C164" s="326">
        <v>79863559.35789983</v>
      </c>
      <c r="D164" s="326">
        <v>8266259.6841261685</v>
      </c>
      <c r="E164" s="327">
        <v>0.11545490852016208</v>
      </c>
      <c r="F164" s="328">
        <v>222187398.05506605</v>
      </c>
      <c r="G164" s="328">
        <v>28290303.12527436</v>
      </c>
      <c r="H164" s="327">
        <v>0.14590369770892139</v>
      </c>
      <c r="I164" s="293"/>
      <c r="J164" s="297"/>
      <c r="K164" s="297"/>
      <c r="L164" s="249" t="s">
        <v>145</v>
      </c>
      <c r="M164" s="308" t="s">
        <v>316</v>
      </c>
      <c r="N164" s="309">
        <v>127369056.57296175</v>
      </c>
      <c r="O164" s="309">
        <v>8101264.7203154415</v>
      </c>
      <c r="P164" s="310">
        <v>6.7924999653925358E-2</v>
      </c>
      <c r="Q164" s="311">
        <v>347825861.56812942</v>
      </c>
      <c r="R164" s="311">
        <v>28431622.156067073</v>
      </c>
      <c r="S164" s="310">
        <v>8.9017329205447512E-2</v>
      </c>
    </row>
    <row r="165" spans="1:26">
      <c r="A165" s="400"/>
      <c r="B165" s="249" t="s">
        <v>176</v>
      </c>
      <c r="C165" s="339">
        <v>23127601.330612514</v>
      </c>
      <c r="D165" s="339">
        <v>2491249.3224102259</v>
      </c>
      <c r="E165" s="330">
        <v>0.12072140082801622</v>
      </c>
      <c r="F165" s="331">
        <v>64774333.627574958</v>
      </c>
      <c r="G165" s="331">
        <v>8627743.7079633102</v>
      </c>
      <c r="H165" s="330">
        <v>0.15366460759800649</v>
      </c>
      <c r="I165" s="294"/>
      <c r="J165" s="298"/>
      <c r="K165" s="298"/>
      <c r="L165" s="249" t="s">
        <v>176</v>
      </c>
      <c r="M165" s="312" t="s">
        <v>317</v>
      </c>
      <c r="N165" s="313">
        <v>36829989.398757882</v>
      </c>
      <c r="O165" s="313">
        <v>2615876.1815785989</v>
      </c>
      <c r="P165" s="314">
        <v>7.6456056744008752E-2</v>
      </c>
      <c r="Q165" s="315">
        <v>101136120.28922804</v>
      </c>
      <c r="R165" s="315">
        <v>8740791.5278712511</v>
      </c>
      <c r="S165" s="314">
        <v>9.4602093472142934E-2</v>
      </c>
    </row>
    <row r="166" spans="1:26">
      <c r="A166" s="400"/>
      <c r="B166" s="249" t="s">
        <v>177</v>
      </c>
      <c r="C166" s="326">
        <v>56735958.027287006</v>
      </c>
      <c r="D166" s="326">
        <v>5775010.3617159352</v>
      </c>
      <c r="E166" s="327">
        <v>0.11332227178376236</v>
      </c>
      <c r="F166" s="328">
        <v>157413064.42749101</v>
      </c>
      <c r="G166" s="328">
        <v>19662559.417310953</v>
      </c>
      <c r="H166" s="327">
        <v>0.14274037990537927</v>
      </c>
      <c r="I166" s="293"/>
      <c r="J166" s="297"/>
      <c r="K166" s="297"/>
      <c r="L166" s="249" t="s">
        <v>177</v>
      </c>
      <c r="M166" s="308" t="s">
        <v>318</v>
      </c>
      <c r="N166" s="309">
        <v>90539067.174204528</v>
      </c>
      <c r="O166" s="309">
        <v>5485388.5387369543</v>
      </c>
      <c r="P166" s="310">
        <v>6.4493254456951088E-2</v>
      </c>
      <c r="Q166" s="311">
        <v>246689741.27890146</v>
      </c>
      <c r="R166" s="311">
        <v>19690830.628195971</v>
      </c>
      <c r="S166" s="310">
        <v>8.6744163536957367E-2</v>
      </c>
      <c r="T166" s="234" t="s">
        <v>209</v>
      </c>
      <c r="U166" s="235">
        <f>(O150-(SUM(O151:O159)))</f>
        <v>-60739768.796036333</v>
      </c>
      <c r="V166" s="235">
        <f>(P150-(SUM(P151:P159)))</f>
        <v>-0.59781804888552226</v>
      </c>
      <c r="W166" s="237">
        <f>(((U166+V166)-(U166))/U166)</f>
        <v>9.8422838719671643E-9</v>
      </c>
      <c r="X166" s="235">
        <f>(R150-(SUM(R151:R159)))</f>
        <v>-190898048.28968424</v>
      </c>
      <c r="Y166" s="235">
        <f>(S150-(SUM(S151:S159)))</f>
        <v>-0.71327882170933854</v>
      </c>
      <c r="Z166" s="237">
        <f>(((X166+Y166)-(X166))/X166)</f>
        <v>3.7364385672976332E-9</v>
      </c>
    </row>
    <row r="167" spans="1:26">
      <c r="A167" s="400"/>
      <c r="B167" s="249" t="s">
        <v>146</v>
      </c>
      <c r="C167" s="339">
        <v>139175564.66204989</v>
      </c>
      <c r="D167" s="339">
        <v>10423431.996027261</v>
      </c>
      <c r="E167" s="330">
        <v>8.0957354105078677E-2</v>
      </c>
      <c r="F167" s="331">
        <v>438017216.46691418</v>
      </c>
      <c r="G167" s="331">
        <v>45383165.266531825</v>
      </c>
      <c r="H167" s="330">
        <v>0.11558642233852087</v>
      </c>
      <c r="I167" s="294"/>
      <c r="J167" s="298"/>
      <c r="K167" s="298"/>
      <c r="L167" s="249" t="s">
        <v>146</v>
      </c>
      <c r="M167" s="312" t="s">
        <v>319</v>
      </c>
      <c r="N167" s="313">
        <v>227666538.25104895</v>
      </c>
      <c r="O167" s="313">
        <v>13426014.751981705</v>
      </c>
      <c r="P167" s="314">
        <v>6.2667951574717648E-2</v>
      </c>
      <c r="Q167" s="315">
        <v>702642557.07621515</v>
      </c>
      <c r="R167" s="315">
        <v>41795877.818765759</v>
      </c>
      <c r="S167" s="314">
        <v>6.3245952700752131E-2</v>
      </c>
    </row>
    <row r="168" spans="1:26">
      <c r="A168" s="400"/>
      <c r="B168" s="249" t="s">
        <v>178</v>
      </c>
      <c r="C168" s="326">
        <v>34816573.696430564</v>
      </c>
      <c r="D168" s="326">
        <v>2598162.6534762308</v>
      </c>
      <c r="E168" s="327">
        <v>8.0642172266419343E-2</v>
      </c>
      <c r="F168" s="328">
        <v>110406412.21898478</v>
      </c>
      <c r="G168" s="328">
        <v>11797586.862103522</v>
      </c>
      <c r="H168" s="327">
        <v>0.11964027377271913</v>
      </c>
      <c r="I168" s="293"/>
      <c r="J168" s="297"/>
      <c r="K168" s="297"/>
      <c r="L168" s="249" t="s">
        <v>178</v>
      </c>
      <c r="M168" s="308" t="s">
        <v>320</v>
      </c>
      <c r="N168" s="309">
        <v>56861270.054497428</v>
      </c>
      <c r="O168" s="309">
        <v>3355988.2746920884</v>
      </c>
      <c r="P168" s="310">
        <v>6.2722560522216503E-2</v>
      </c>
      <c r="Q168" s="311">
        <v>176427607.72091675</v>
      </c>
      <c r="R168" s="311">
        <v>9705535.7004008591</v>
      </c>
      <c r="S168" s="310">
        <v>5.8213862044652072E-2</v>
      </c>
    </row>
    <row r="169" spans="1:26">
      <c r="A169" s="400"/>
      <c r="B169" s="249" t="s">
        <v>179</v>
      </c>
      <c r="C169" s="339">
        <v>70896408.723506555</v>
      </c>
      <c r="D169" s="339">
        <v>5305429.5230430588</v>
      </c>
      <c r="E169" s="330">
        <v>8.0886572936016907E-2</v>
      </c>
      <c r="F169" s="331">
        <v>224577768.56354943</v>
      </c>
      <c r="G169" s="331">
        <v>22543232.072070867</v>
      </c>
      <c r="H169" s="330">
        <v>0.11158108145050585</v>
      </c>
      <c r="I169" s="294"/>
      <c r="J169" s="298"/>
      <c r="K169" s="298"/>
      <c r="L169" s="249" t="s">
        <v>179</v>
      </c>
      <c r="M169" s="312" t="s">
        <v>321</v>
      </c>
      <c r="N169" s="313">
        <v>116124425.84838574</v>
      </c>
      <c r="O169" s="313">
        <v>6462026.5457978696</v>
      </c>
      <c r="P169" s="314">
        <v>5.8926547174728609E-2</v>
      </c>
      <c r="Q169" s="315">
        <v>361301175.58332473</v>
      </c>
      <c r="R169" s="315">
        <v>20282705.490692198</v>
      </c>
      <c r="S169" s="314">
        <v>5.9476853219072583E-2</v>
      </c>
    </row>
    <row r="170" spans="1:26">
      <c r="A170" s="400"/>
      <c r="B170" s="249" t="s">
        <v>180</v>
      </c>
      <c r="C170" s="326">
        <v>19565045.537927441</v>
      </c>
      <c r="D170" s="326">
        <v>1499017.3318142295</v>
      </c>
      <c r="E170" s="327">
        <v>8.2974371273647721E-2</v>
      </c>
      <c r="F170" s="328">
        <v>59353973.882525228</v>
      </c>
      <c r="G170" s="328">
        <v>6639248.5588301793</v>
      </c>
      <c r="H170" s="327">
        <v>0.12594675430938582</v>
      </c>
      <c r="I170" s="293"/>
      <c r="J170" s="297"/>
      <c r="K170" s="297"/>
      <c r="L170" s="249" t="s">
        <v>180</v>
      </c>
      <c r="M170" s="308" t="s">
        <v>322</v>
      </c>
      <c r="N170" s="309">
        <v>31932913.041612606</v>
      </c>
      <c r="O170" s="309">
        <v>2133914.2327510417</v>
      </c>
      <c r="P170" s="310">
        <v>7.1610266050833316E-2</v>
      </c>
      <c r="Q170" s="311">
        <v>94479286.182636827</v>
      </c>
      <c r="R170" s="311">
        <v>7040432.4867139161</v>
      </c>
      <c r="S170" s="310">
        <v>8.0518352987536901E-2</v>
      </c>
    </row>
    <row r="171" spans="1:26">
      <c r="A171" s="400"/>
      <c r="B171" s="249" t="s">
        <v>181</v>
      </c>
      <c r="C171" s="339">
        <v>8123836.4034740441</v>
      </c>
      <c r="D171" s="339">
        <v>556304.79923302028</v>
      </c>
      <c r="E171" s="330">
        <v>7.3512054964032653E-2</v>
      </c>
      <c r="F171" s="331">
        <v>25618548.100874953</v>
      </c>
      <c r="G171" s="331">
        <v>2237872.2852193303</v>
      </c>
      <c r="H171" s="330">
        <v>9.5714610769328509E-2</v>
      </c>
      <c r="I171" s="294"/>
      <c r="J171" s="298"/>
      <c r="K171" s="298"/>
      <c r="L171" s="249" t="s">
        <v>181</v>
      </c>
      <c r="M171" s="312" t="s">
        <v>323</v>
      </c>
      <c r="N171" s="313">
        <v>13325026.426621841</v>
      </c>
      <c r="O171" s="313">
        <v>930019.2990541961</v>
      </c>
      <c r="P171" s="314">
        <v>7.5031767991947898E-2</v>
      </c>
      <c r="Q171" s="315">
        <v>41433400.04574237</v>
      </c>
      <c r="R171" s="315">
        <v>2521830.0465088338</v>
      </c>
      <c r="S171" s="314">
        <v>6.4809259728109345E-2</v>
      </c>
    </row>
    <row r="172" spans="1:26">
      <c r="A172" s="400"/>
      <c r="B172" s="249" t="s">
        <v>182</v>
      </c>
      <c r="C172" s="326">
        <v>5773700.3007119568</v>
      </c>
      <c r="D172" s="326">
        <v>464517.68846148532</v>
      </c>
      <c r="E172" s="327">
        <v>8.7493258828515649E-2</v>
      </c>
      <c r="F172" s="328">
        <v>18060513.700979762</v>
      </c>
      <c r="G172" s="328">
        <v>2165225.4883079343</v>
      </c>
      <c r="H172" s="327">
        <v>0.13621807037017439</v>
      </c>
      <c r="I172" s="293"/>
      <c r="J172" s="297"/>
      <c r="K172" s="297"/>
      <c r="L172" s="249" t="s">
        <v>182</v>
      </c>
      <c r="M172" s="308" t="s">
        <v>324</v>
      </c>
      <c r="N172" s="309">
        <v>9422902.8799343593</v>
      </c>
      <c r="O172" s="309">
        <v>544066.3996854201</v>
      </c>
      <c r="P172" s="310">
        <v>6.1276767614281587E-2</v>
      </c>
      <c r="Q172" s="311">
        <v>29001087.543594349</v>
      </c>
      <c r="R172" s="311">
        <v>2245374.0944498293</v>
      </c>
      <c r="S172" s="310">
        <v>8.3921293996427601E-2</v>
      </c>
    </row>
    <row r="173" spans="1:26">
      <c r="A173" s="400"/>
      <c r="B173" s="249" t="s">
        <v>147</v>
      </c>
      <c r="C173" s="339">
        <v>272765895.76641482</v>
      </c>
      <c r="D173" s="339">
        <v>24523079.469643265</v>
      </c>
      <c r="E173" s="330">
        <v>9.8786663136814376E-2</v>
      </c>
      <c r="F173" s="331">
        <v>800223039.39781582</v>
      </c>
      <c r="G173" s="331">
        <v>97876468.017660141</v>
      </c>
      <c r="H173" s="330">
        <v>0.13935636907193361</v>
      </c>
      <c r="I173" s="294"/>
      <c r="J173" s="298"/>
      <c r="K173" s="298"/>
      <c r="L173" s="249" t="s">
        <v>147</v>
      </c>
      <c r="M173" s="312" t="s">
        <v>325</v>
      </c>
      <c r="N173" s="313">
        <v>442701737.90241247</v>
      </c>
      <c r="O173" s="313">
        <v>25130382.658379316</v>
      </c>
      <c r="P173" s="314">
        <v>6.0182247519571484E-2</v>
      </c>
      <c r="Q173" s="315">
        <v>1262151452.9270954</v>
      </c>
      <c r="R173" s="315">
        <v>83409423.518544197</v>
      </c>
      <c r="S173" s="314">
        <v>7.0761389207777664E-2</v>
      </c>
    </row>
    <row r="174" spans="1:26">
      <c r="A174" s="400"/>
      <c r="B174" s="249" t="s">
        <v>183</v>
      </c>
      <c r="C174" s="326">
        <v>272765895.76641482</v>
      </c>
      <c r="D174" s="326">
        <v>24523079.469643325</v>
      </c>
      <c r="E174" s="327">
        <v>9.878666313681464E-2</v>
      </c>
      <c r="F174" s="328">
        <v>800223039.39781559</v>
      </c>
      <c r="G174" s="328">
        <v>97876468.017659664</v>
      </c>
      <c r="H174" s="327">
        <v>0.13935636907193288</v>
      </c>
      <c r="I174" s="293"/>
      <c r="J174" s="297"/>
      <c r="K174" s="297"/>
      <c r="L174" s="249" t="s">
        <v>183</v>
      </c>
      <c r="M174" s="308" t="s">
        <v>326</v>
      </c>
      <c r="N174" s="309">
        <v>442701737.90241235</v>
      </c>
      <c r="O174" s="309">
        <v>25130382.658379138</v>
      </c>
      <c r="P174" s="310">
        <v>6.0182247519571047E-2</v>
      </c>
      <c r="Q174" s="311">
        <v>1262151452.9270954</v>
      </c>
      <c r="R174" s="311">
        <v>83409423.518544436</v>
      </c>
      <c r="S174" s="310">
        <v>7.0761389207777886E-2</v>
      </c>
    </row>
    <row r="175" spans="1:26">
      <c r="A175" s="400"/>
      <c r="B175" s="249" t="s">
        <v>148</v>
      </c>
      <c r="C175" s="339">
        <v>203062449.87945667</v>
      </c>
      <c r="D175" s="339">
        <v>16768949.950474411</v>
      </c>
      <c r="E175" s="330">
        <v>9.0013607328580839E-2</v>
      </c>
      <c r="F175" s="331">
        <v>563082178.44950938</v>
      </c>
      <c r="G175" s="331">
        <v>66157275.254843295</v>
      </c>
      <c r="H175" s="330">
        <v>0.13313334636587282</v>
      </c>
      <c r="I175" s="294"/>
      <c r="J175" s="298"/>
      <c r="K175" s="298"/>
      <c r="L175" s="249" t="s">
        <v>148</v>
      </c>
      <c r="M175" s="312" t="s">
        <v>327</v>
      </c>
      <c r="N175" s="313">
        <v>248202296.32270643</v>
      </c>
      <c r="O175" s="313">
        <v>17525359.517827898</v>
      </c>
      <c r="P175" s="314">
        <v>7.5973609501551423E-2</v>
      </c>
      <c r="Q175" s="315">
        <v>669103641.31100178</v>
      </c>
      <c r="R175" s="315">
        <v>53255285.407964468</v>
      </c>
      <c r="S175" s="314">
        <v>8.6474673346938813E-2</v>
      </c>
    </row>
    <row r="176" spans="1:26">
      <c r="A176" s="400"/>
      <c r="B176" s="249" t="s">
        <v>488</v>
      </c>
      <c r="C176" s="326">
        <v>203062449.87945655</v>
      </c>
      <c r="D176" s="326">
        <v>16768949.950474262</v>
      </c>
      <c r="E176" s="327">
        <v>9.001360732858002E-2</v>
      </c>
      <c r="F176" s="328">
        <v>563082178.44950938</v>
      </c>
      <c r="G176" s="328">
        <v>66157275.254843235</v>
      </c>
      <c r="H176" s="327">
        <v>0.13313334636587268</v>
      </c>
      <c r="I176" s="293"/>
      <c r="J176" s="297"/>
      <c r="K176" s="297"/>
      <c r="L176" s="249" t="s">
        <v>488</v>
      </c>
      <c r="M176" s="249" t="s">
        <v>488</v>
      </c>
      <c r="N176" s="309">
        <v>25931724.418773081</v>
      </c>
      <c r="O176" s="309">
        <v>2247198.9300551564</v>
      </c>
      <c r="P176" s="310">
        <v>9.4880470842686082E-2</v>
      </c>
      <c r="Q176" s="311">
        <v>71508990.79701288</v>
      </c>
      <c r="R176" s="311">
        <v>6757884.8762899786</v>
      </c>
      <c r="S176" s="310">
        <v>0.10436709582325743</v>
      </c>
    </row>
    <row r="177" spans="1:19">
      <c r="A177" s="400"/>
      <c r="B177" s="249" t="s">
        <v>149</v>
      </c>
      <c r="C177" s="339">
        <v>13948275.386147264</v>
      </c>
      <c r="D177" s="339">
        <v>1243608.8903672863</v>
      </c>
      <c r="E177" s="330">
        <v>9.7885992582360762E-2</v>
      </c>
      <c r="F177" s="331">
        <v>42094046.624790236</v>
      </c>
      <c r="G177" s="331">
        <v>5216716.566718325</v>
      </c>
      <c r="H177" s="330">
        <v>0.14146134111399591</v>
      </c>
      <c r="I177" s="293"/>
      <c r="J177" s="297"/>
      <c r="K177" s="297"/>
      <c r="L177" s="249" t="s">
        <v>149</v>
      </c>
      <c r="M177" s="308" t="s">
        <v>328</v>
      </c>
      <c r="N177" s="309">
        <v>22663518.051791921</v>
      </c>
      <c r="O177" s="309">
        <v>1772627.0537181236</v>
      </c>
      <c r="P177" s="310">
        <v>8.4851673099130387E-2</v>
      </c>
      <c r="Q177" s="311">
        <v>66781481.98908025</v>
      </c>
      <c r="R177" s="311">
        <v>5525168.3788882568</v>
      </c>
      <c r="S177" s="310">
        <v>9.0197533172628991E-2</v>
      </c>
    </row>
    <row r="178" spans="1:19">
      <c r="A178" s="400"/>
      <c r="B178" s="249" t="s">
        <v>184</v>
      </c>
      <c r="C178" s="326">
        <v>13948275.386147268</v>
      </c>
      <c r="D178" s="326">
        <v>1243608.8903672919</v>
      </c>
      <c r="E178" s="327">
        <v>9.788599258236122E-2</v>
      </c>
      <c r="F178" s="328">
        <v>42094046.624790221</v>
      </c>
      <c r="G178" s="328">
        <v>5216716.5667182952</v>
      </c>
      <c r="H178" s="327">
        <v>0.14146134111399503</v>
      </c>
      <c r="I178" s="294"/>
      <c r="J178" s="298"/>
      <c r="K178" s="298"/>
      <c r="L178" s="249" t="s">
        <v>184</v>
      </c>
      <c r="M178" s="312" t="s">
        <v>329</v>
      </c>
      <c r="N178" s="313">
        <v>22663518.051791925</v>
      </c>
      <c r="O178" s="313">
        <v>1772627.053718131</v>
      </c>
      <c r="P178" s="314">
        <v>8.4851673099130762E-2</v>
      </c>
      <c r="Q178" s="315">
        <v>66781481.989080228</v>
      </c>
      <c r="R178" s="315">
        <v>5525168.3788882121</v>
      </c>
      <c r="S178" s="314">
        <v>9.0197533172628228E-2</v>
      </c>
    </row>
    <row r="179" spans="1:19">
      <c r="A179" s="400"/>
      <c r="B179" s="249" t="s">
        <v>150</v>
      </c>
      <c r="C179" s="339">
        <v>50411388.974123605</v>
      </c>
      <c r="D179" s="339">
        <v>5565776.0454471335</v>
      </c>
      <c r="E179" s="330">
        <v>0.1241097106711213</v>
      </c>
      <c r="F179" s="331">
        <v>136369300.04744056</v>
      </c>
      <c r="G179" s="331">
        <v>20106944.159688637</v>
      </c>
      <c r="H179" s="330">
        <v>0.17294457871730495</v>
      </c>
      <c r="I179" s="293"/>
      <c r="J179" s="297"/>
      <c r="K179" s="297"/>
      <c r="L179" s="249" t="s">
        <v>150</v>
      </c>
      <c r="M179" s="308" t="s">
        <v>330</v>
      </c>
      <c r="N179" s="309">
        <v>79545352.55661431</v>
      </c>
      <c r="O179" s="309">
        <v>6464946.9402073175</v>
      </c>
      <c r="P179" s="310">
        <v>8.8463479173080811E-2</v>
      </c>
      <c r="Q179" s="311">
        <v>208936066.02319473</v>
      </c>
      <c r="R179" s="311">
        <v>20669728.583420813</v>
      </c>
      <c r="S179" s="310">
        <v>0.10978982681932198</v>
      </c>
    </row>
    <row r="180" spans="1:19">
      <c r="A180" s="400"/>
      <c r="B180" s="249" t="s">
        <v>185</v>
      </c>
      <c r="C180" s="326">
        <v>50411388.974123605</v>
      </c>
      <c r="D180" s="326">
        <v>5565776.0454471111</v>
      </c>
      <c r="E180" s="327">
        <v>0.12410971067112074</v>
      </c>
      <c r="F180" s="328">
        <v>136369300.0474405</v>
      </c>
      <c r="G180" s="328">
        <v>20106944.159688562</v>
      </c>
      <c r="H180" s="327">
        <v>0.17294457871730431</v>
      </c>
      <c r="I180" s="294"/>
      <c r="J180" s="298"/>
      <c r="K180" s="298"/>
      <c r="L180" s="249" t="s">
        <v>185</v>
      </c>
      <c r="M180" s="312" t="s">
        <v>331</v>
      </c>
      <c r="N180" s="313">
        <v>79545352.556614295</v>
      </c>
      <c r="O180" s="313">
        <v>6464946.9402073324</v>
      </c>
      <c r="P180" s="314">
        <v>8.8463479173081047E-2</v>
      </c>
      <c r="Q180" s="315">
        <v>208936066.02319482</v>
      </c>
      <c r="R180" s="315">
        <v>20669728.583420843</v>
      </c>
      <c r="S180" s="314">
        <v>0.1097898268193221</v>
      </c>
    </row>
    <row r="181" spans="1:19">
      <c r="A181" s="400"/>
      <c r="B181" s="249" t="s">
        <v>151</v>
      </c>
      <c r="C181" s="339">
        <v>34707462.982665889</v>
      </c>
      <c r="D181" s="339">
        <v>2664874.2541787922</v>
      </c>
      <c r="E181" s="330">
        <v>8.3166634155548619E-2</v>
      </c>
      <c r="F181" s="331">
        <v>100228475.85925502</v>
      </c>
      <c r="G181" s="331">
        <v>10305447.849554941</v>
      </c>
      <c r="H181" s="330">
        <v>0.11460298966404116</v>
      </c>
      <c r="I181" s="293"/>
      <c r="J181" s="297"/>
      <c r="K181" s="297"/>
      <c r="L181" s="249" t="s">
        <v>151</v>
      </c>
      <c r="M181" s="308" t="s">
        <v>332</v>
      </c>
      <c r="N181" s="309">
        <v>56611621.830493003</v>
      </c>
      <c r="O181" s="309">
        <v>3082884.9404593557</v>
      </c>
      <c r="P181" s="310">
        <v>5.7593082138154256E-2</v>
      </c>
      <c r="Q181" s="311">
        <v>159012255.90818059</v>
      </c>
      <c r="R181" s="311">
        <v>11417787.786091208</v>
      </c>
      <c r="S181" s="310">
        <v>7.7359185146739187E-2</v>
      </c>
    </row>
    <row r="182" spans="1:19">
      <c r="A182" s="400"/>
      <c r="B182" s="249" t="s">
        <v>186</v>
      </c>
      <c r="C182" s="326">
        <v>34707462.982665874</v>
      </c>
      <c r="D182" s="326">
        <v>2664874.2541787699</v>
      </c>
      <c r="E182" s="327">
        <v>8.3166634155547911E-2</v>
      </c>
      <c r="F182" s="328">
        <v>100228475.85925493</v>
      </c>
      <c r="G182" s="328">
        <v>10305447.849554852</v>
      </c>
      <c r="H182" s="327">
        <v>0.11460298966404016</v>
      </c>
      <c r="I182" s="294"/>
      <c r="J182" s="298"/>
      <c r="K182" s="298"/>
      <c r="L182" s="249" t="s">
        <v>186</v>
      </c>
      <c r="M182" s="312" t="s">
        <v>333</v>
      </c>
      <c r="N182" s="313">
        <v>56611621.830493003</v>
      </c>
      <c r="O182" s="313">
        <v>3082884.9404593483</v>
      </c>
      <c r="P182" s="314">
        <v>5.759308213815411E-2</v>
      </c>
      <c r="Q182" s="315">
        <v>159012255.90818062</v>
      </c>
      <c r="R182" s="315">
        <v>11417787.786091238</v>
      </c>
      <c r="S182" s="314">
        <v>7.7359185146739395E-2</v>
      </c>
    </row>
    <row r="183" spans="1:19">
      <c r="A183" s="400"/>
      <c r="B183" s="249" t="s">
        <v>152</v>
      </c>
      <c r="C183" s="339">
        <v>79568683.650585994</v>
      </c>
      <c r="D183" s="339">
        <v>8083931.6672779918</v>
      </c>
      <c r="E183" s="330">
        <v>0.11308609798584214</v>
      </c>
      <c r="F183" s="331">
        <v>222924907.58200699</v>
      </c>
      <c r="G183" s="331">
        <v>29612735.890149474</v>
      </c>
      <c r="H183" s="330">
        <v>0.15318609082387535</v>
      </c>
      <c r="I183" s="293"/>
      <c r="J183" s="297"/>
      <c r="K183" s="297"/>
      <c r="L183" s="249" t="s">
        <v>152</v>
      </c>
      <c r="M183" s="308" t="s">
        <v>334</v>
      </c>
      <c r="N183" s="309">
        <v>126196647.81344664</v>
      </c>
      <c r="O183" s="309">
        <v>8164165.8700655699</v>
      </c>
      <c r="P183" s="310">
        <v>6.9168806210326353E-2</v>
      </c>
      <c r="Q183" s="311">
        <v>345179514.84347117</v>
      </c>
      <c r="R183" s="311">
        <v>26890640.59108007</v>
      </c>
      <c r="S183" s="310">
        <v>8.4485015865671767E-2</v>
      </c>
    </row>
    <row r="184" spans="1:19">
      <c r="A184" s="400"/>
      <c r="B184" s="249" t="s">
        <v>187</v>
      </c>
      <c r="C184" s="326">
        <v>79568683.650586024</v>
      </c>
      <c r="D184" s="326">
        <v>8083931.6672780216</v>
      </c>
      <c r="E184" s="327">
        <v>0.11308609798584256</v>
      </c>
      <c r="F184" s="328">
        <v>222924907.58200696</v>
      </c>
      <c r="G184" s="328">
        <v>29612735.890149444</v>
      </c>
      <c r="H184" s="327">
        <v>0.15318609082387522</v>
      </c>
      <c r="I184" s="294"/>
      <c r="J184" s="298"/>
      <c r="K184" s="298"/>
      <c r="L184" s="249" t="s">
        <v>187</v>
      </c>
      <c r="M184" s="312" t="s">
        <v>335</v>
      </c>
      <c r="N184" s="313">
        <v>126196647.8134467</v>
      </c>
      <c r="O184" s="313">
        <v>8164165.8700657189</v>
      </c>
      <c r="P184" s="314">
        <v>6.9168806210327671E-2</v>
      </c>
      <c r="Q184" s="315">
        <v>345179514.84347117</v>
      </c>
      <c r="R184" s="315">
        <v>26890640.59108007</v>
      </c>
      <c r="S184" s="314">
        <v>8.4485015865671767E-2</v>
      </c>
    </row>
    <row r="185" spans="1:19">
      <c r="A185" s="400"/>
      <c r="B185" s="249" t="s">
        <v>153</v>
      </c>
      <c r="C185" s="339">
        <v>63067712.093382254</v>
      </c>
      <c r="D185" s="339">
        <v>4681257.1615032107</v>
      </c>
      <c r="E185" s="330">
        <v>8.0177109005247063E-2</v>
      </c>
      <c r="F185" s="331">
        <v>184929354.21467426</v>
      </c>
      <c r="G185" s="331">
        <v>18513842.35739556</v>
      </c>
      <c r="H185" s="330">
        <v>0.11125070103605128</v>
      </c>
      <c r="I185" s="293"/>
      <c r="J185" s="297"/>
      <c r="K185" s="297"/>
      <c r="L185" s="249" t="s">
        <v>153</v>
      </c>
      <c r="M185" s="308" t="s">
        <v>336</v>
      </c>
      <c r="N185" s="309">
        <v>103598141.69367829</v>
      </c>
      <c r="O185" s="309">
        <v>5797975.7395033389</v>
      </c>
      <c r="P185" s="310">
        <v>5.9283904919139166E-2</v>
      </c>
      <c r="Q185" s="311">
        <v>296383500.20297116</v>
      </c>
      <c r="R185" s="311">
        <v>19844984.833150089</v>
      </c>
      <c r="S185" s="310">
        <v>7.1762100865447084E-2</v>
      </c>
    </row>
    <row r="186" spans="1:19">
      <c r="A186" s="400"/>
      <c r="B186" s="249" t="s">
        <v>188</v>
      </c>
      <c r="C186" s="326">
        <v>63067712.093382247</v>
      </c>
      <c r="D186" s="326">
        <v>4681257.1615031883</v>
      </c>
      <c r="E186" s="327">
        <v>8.0177109005246647E-2</v>
      </c>
      <c r="F186" s="328">
        <v>184929354.21467414</v>
      </c>
      <c r="G186" s="328">
        <v>18513842.35739544</v>
      </c>
      <c r="H186" s="327">
        <v>0.11125070103605056</v>
      </c>
      <c r="I186" s="294"/>
      <c r="J186" s="298"/>
      <c r="K186" s="298"/>
      <c r="L186" s="249" t="s">
        <v>188</v>
      </c>
      <c r="M186" s="312" t="s">
        <v>337</v>
      </c>
      <c r="N186" s="313">
        <v>103598141.6936783</v>
      </c>
      <c r="O186" s="313">
        <v>5797975.739503324</v>
      </c>
      <c r="P186" s="314">
        <v>5.9283904919138992E-2</v>
      </c>
      <c r="Q186" s="315">
        <v>296383500.20297116</v>
      </c>
      <c r="R186" s="315">
        <v>19844984.833150089</v>
      </c>
      <c r="S186" s="314">
        <v>7.1762100865447084E-2</v>
      </c>
    </row>
    <row r="187" spans="1:19">
      <c r="A187" s="400"/>
      <c r="B187" s="249" t="s">
        <v>154</v>
      </c>
      <c r="C187" s="339">
        <v>47508805.950167537</v>
      </c>
      <c r="D187" s="339">
        <v>5205954.2091741115</v>
      </c>
      <c r="E187" s="330">
        <v>0.12306390692165324</v>
      </c>
      <c r="F187" s="331">
        <v>128281103.80969477</v>
      </c>
      <c r="G187" s="331">
        <v>17639306.573124751</v>
      </c>
      <c r="H187" s="330">
        <v>0.15942715152582951</v>
      </c>
      <c r="I187" s="293"/>
      <c r="J187" s="297"/>
      <c r="K187" s="297"/>
      <c r="L187" s="249" t="s">
        <v>154</v>
      </c>
      <c r="M187" s="308" t="s">
        <v>338</v>
      </c>
      <c r="N187" s="309">
        <v>75013433.373328164</v>
      </c>
      <c r="O187" s="309">
        <v>5390326.7484497279</v>
      </c>
      <c r="P187" s="310">
        <v>7.742152009234822E-2</v>
      </c>
      <c r="Q187" s="311">
        <v>198306504.13707709</v>
      </c>
      <c r="R187" s="311">
        <v>16725003.055965155</v>
      </c>
      <c r="S187" s="310">
        <v>9.2107417090324328E-2</v>
      </c>
    </row>
    <row r="188" spans="1:19">
      <c r="A188" s="400"/>
      <c r="B188" s="249" t="s">
        <v>189</v>
      </c>
      <c r="C188" s="326">
        <v>47508805.950167567</v>
      </c>
      <c r="D188" s="326">
        <v>5205954.2091741487</v>
      </c>
      <c r="E188" s="327">
        <v>0.12306390692165414</v>
      </c>
      <c r="F188" s="328">
        <v>128281103.80969475</v>
      </c>
      <c r="G188" s="328">
        <v>17639306.573124796</v>
      </c>
      <c r="H188" s="327">
        <v>0.15942715152582998</v>
      </c>
      <c r="I188" s="294"/>
      <c r="J188" s="298"/>
      <c r="K188" s="298"/>
      <c r="L188" s="249" t="s">
        <v>189</v>
      </c>
      <c r="M188" s="312" t="s">
        <v>339</v>
      </c>
      <c r="N188" s="313">
        <v>75013433.373328134</v>
      </c>
      <c r="O188" s="313">
        <v>5390326.748449713</v>
      </c>
      <c r="P188" s="314">
        <v>7.7421520092348012E-2</v>
      </c>
      <c r="Q188" s="315">
        <v>198306504.13707697</v>
      </c>
      <c r="R188" s="315">
        <v>16725003.055965096</v>
      </c>
      <c r="S188" s="314">
        <v>9.2107417090324037E-2</v>
      </c>
    </row>
    <row r="189" spans="1:19">
      <c r="A189" s="400"/>
      <c r="B189" s="249" t="s">
        <v>155</v>
      </c>
      <c r="C189" s="339">
        <v>43665154.116568804</v>
      </c>
      <c r="D189" s="339">
        <v>4579934.0606659353</v>
      </c>
      <c r="E189" s="330">
        <v>0.11717815721941287</v>
      </c>
      <c r="F189" s="331">
        <v>120176955.24433842</v>
      </c>
      <c r="G189" s="331">
        <v>16355264.275084168</v>
      </c>
      <c r="H189" s="330">
        <v>0.15753224709013469</v>
      </c>
      <c r="I189" s="293"/>
      <c r="J189" s="297"/>
      <c r="K189" s="297"/>
      <c r="L189" s="249" t="s">
        <v>155</v>
      </c>
      <c r="M189" s="308" t="s">
        <v>340</v>
      </c>
      <c r="N189" s="309">
        <v>69339697.266183123</v>
      </c>
      <c r="O189" s="309">
        <v>5791222.4090593159</v>
      </c>
      <c r="P189" s="310">
        <v>9.1130785153848856E-2</v>
      </c>
      <c r="Q189" s="311">
        <v>185378094.07461926</v>
      </c>
      <c r="R189" s="311">
        <v>19178485.560361177</v>
      </c>
      <c r="S189" s="310">
        <v>0.11539428842105771</v>
      </c>
    </row>
    <row r="190" spans="1:19">
      <c r="A190" s="400"/>
      <c r="B190" s="249" t="s">
        <v>190</v>
      </c>
      <c r="C190" s="326">
        <v>14468028.197380578</v>
      </c>
      <c r="D190" s="326">
        <v>1409801.0411245879</v>
      </c>
      <c r="E190" s="327">
        <v>0.10796266784570174</v>
      </c>
      <c r="F190" s="328">
        <v>40856160.184900224</v>
      </c>
      <c r="G190" s="328">
        <v>5398947.3328211904</v>
      </c>
      <c r="H190" s="327">
        <v>0.15226654602956541</v>
      </c>
      <c r="I190" s="294"/>
      <c r="J190" s="298"/>
      <c r="K190" s="298"/>
      <c r="L190" s="249" t="s">
        <v>190</v>
      </c>
      <c r="M190" s="312" t="s">
        <v>341</v>
      </c>
      <c r="N190" s="313">
        <v>23141269.470642041</v>
      </c>
      <c r="O190" s="313">
        <v>2171137.3700392731</v>
      </c>
      <c r="P190" s="314">
        <v>0.10353474931027572</v>
      </c>
      <c r="Q190" s="315">
        <v>63249203.112046644</v>
      </c>
      <c r="R190" s="315">
        <v>7082332.55067157</v>
      </c>
      <c r="S190" s="314">
        <v>0.12609448381021179</v>
      </c>
    </row>
    <row r="191" spans="1:19">
      <c r="A191" s="400"/>
      <c r="B191" s="249" t="s">
        <v>191</v>
      </c>
      <c r="C191" s="339">
        <v>29197125.919188093</v>
      </c>
      <c r="D191" s="339">
        <v>3170133.0195414089</v>
      </c>
      <c r="E191" s="330">
        <v>0.12180173989998065</v>
      </c>
      <c r="F191" s="331">
        <v>79320795.059438214</v>
      </c>
      <c r="G191" s="331">
        <v>10956316.942262977</v>
      </c>
      <c r="H191" s="330">
        <v>0.1602633011179298</v>
      </c>
      <c r="I191" s="293"/>
      <c r="J191" s="297"/>
      <c r="K191" s="297"/>
      <c r="L191" s="249" t="s">
        <v>191</v>
      </c>
      <c r="M191" s="308" t="s">
        <v>342</v>
      </c>
      <c r="N191" s="309">
        <v>46198427.795541041</v>
      </c>
      <c r="O191" s="309">
        <v>3620085.0390200466</v>
      </c>
      <c r="P191" s="310">
        <v>8.5021745907797694E-2</v>
      </c>
      <c r="Q191" s="311">
        <v>122128890.96257272</v>
      </c>
      <c r="R191" s="311">
        <v>12096153.009689704</v>
      </c>
      <c r="S191" s="310">
        <v>0.10993230955381099</v>
      </c>
    </row>
    <row r="192" spans="1:19">
      <c r="A192" s="400"/>
      <c r="B192" s="249" t="s">
        <v>156</v>
      </c>
      <c r="C192" s="326">
        <v>379009412.21261573</v>
      </c>
      <c r="D192" s="326">
        <v>28904140.719935656</v>
      </c>
      <c r="E192" s="327">
        <v>8.2558427631501619E-2</v>
      </c>
      <c r="F192" s="328">
        <v>1151101575.7025135</v>
      </c>
      <c r="G192" s="328">
        <v>125984519.45532882</v>
      </c>
      <c r="H192" s="327">
        <v>0.12289769123200542</v>
      </c>
      <c r="I192" s="294"/>
      <c r="J192" s="298"/>
      <c r="K192" s="298"/>
      <c r="L192" s="249" t="s">
        <v>156</v>
      </c>
      <c r="M192" s="312" t="s">
        <v>343</v>
      </c>
      <c r="N192" s="313">
        <v>657670109.12274063</v>
      </c>
      <c r="O192" s="313">
        <v>41675500.087848783</v>
      </c>
      <c r="P192" s="314">
        <v>6.7655624702858644E-2</v>
      </c>
      <c r="Q192" s="315">
        <v>1957123077.2315598</v>
      </c>
      <c r="R192" s="315">
        <v>147075309.65582275</v>
      </c>
      <c r="S192" s="314">
        <v>8.1254932765009891E-2</v>
      </c>
    </row>
    <row r="193" spans="1:19">
      <c r="A193" s="400"/>
      <c r="B193" s="249" t="s">
        <v>192</v>
      </c>
      <c r="C193" s="339">
        <v>104707011.53814222</v>
      </c>
      <c r="D193" s="339">
        <v>8447341.5403198302</v>
      </c>
      <c r="E193" s="330">
        <v>8.7755770828124885E-2</v>
      </c>
      <c r="F193" s="331">
        <v>305336813.3966977</v>
      </c>
      <c r="G193" s="331">
        <v>35238445.617443442</v>
      </c>
      <c r="H193" s="330">
        <v>0.13046522978710884</v>
      </c>
      <c r="I193" s="293"/>
      <c r="J193" s="297"/>
      <c r="K193" s="297"/>
      <c r="L193" s="249" t="s">
        <v>192</v>
      </c>
      <c r="M193" s="308" t="s">
        <v>344</v>
      </c>
      <c r="N193" s="309">
        <v>169746545.77918431</v>
      </c>
      <c r="O193" s="309">
        <v>10782568.910462826</v>
      </c>
      <c r="P193" s="310">
        <v>6.7830266472054132E-2</v>
      </c>
      <c r="Q193" s="311">
        <v>484227268.20038283</v>
      </c>
      <c r="R193" s="311">
        <v>38247005.568832934</v>
      </c>
      <c r="S193" s="310">
        <v>8.5759413080643429E-2</v>
      </c>
    </row>
    <row r="194" spans="1:19">
      <c r="A194" s="400"/>
      <c r="B194" s="249" t="s">
        <v>193</v>
      </c>
      <c r="C194" s="326">
        <v>82321879.244821042</v>
      </c>
      <c r="D194" s="326">
        <v>6083608.9030624628</v>
      </c>
      <c r="E194" s="327">
        <v>7.9797310140839336E-2</v>
      </c>
      <c r="F194" s="328">
        <v>252777963.08691925</v>
      </c>
      <c r="G194" s="328">
        <v>28595810.764645755</v>
      </c>
      <c r="H194" s="327">
        <v>0.12755614337905807</v>
      </c>
      <c r="I194" s="294"/>
      <c r="J194" s="298"/>
      <c r="K194" s="298"/>
      <c r="L194" s="249" t="s">
        <v>193</v>
      </c>
      <c r="M194" s="312" t="s">
        <v>345</v>
      </c>
      <c r="N194" s="313">
        <v>134700484.1904971</v>
      </c>
      <c r="O194" s="313">
        <v>8701123.0854977071</v>
      </c>
      <c r="P194" s="314">
        <v>6.9056882584085294E-2</v>
      </c>
      <c r="Q194" s="315">
        <v>400704539.10775113</v>
      </c>
      <c r="R194" s="315">
        <v>28257809.952805996</v>
      </c>
      <c r="S194" s="314">
        <v>7.5870742688279036E-2</v>
      </c>
    </row>
    <row r="195" spans="1:19">
      <c r="A195" s="400"/>
      <c r="B195" s="249" t="s">
        <v>194</v>
      </c>
      <c r="C195" s="339">
        <v>135218679.80394658</v>
      </c>
      <c r="D195" s="339">
        <v>9662528.0047949851</v>
      </c>
      <c r="E195" s="330">
        <v>7.695782218820979E-2</v>
      </c>
      <c r="F195" s="331">
        <v>424843593.24563307</v>
      </c>
      <c r="G195" s="331">
        <v>42961524.103853822</v>
      </c>
      <c r="H195" s="330">
        <v>0.11249945356272734</v>
      </c>
      <c r="I195" s="293"/>
      <c r="J195" s="297"/>
      <c r="K195" s="297"/>
      <c r="L195" s="249" t="s">
        <v>194</v>
      </c>
      <c r="M195" s="308" t="s">
        <v>346</v>
      </c>
      <c r="N195" s="309">
        <v>220401481.06929713</v>
      </c>
      <c r="O195" s="309">
        <v>13789106.044992626</v>
      </c>
      <c r="P195" s="310">
        <v>6.6739013301456734E-2</v>
      </c>
      <c r="Q195" s="311">
        <v>681344271.58884835</v>
      </c>
      <c r="R195" s="311">
        <v>51918686.103689671</v>
      </c>
      <c r="S195" s="310">
        <v>8.2485820883291483E-2</v>
      </c>
    </row>
    <row r="196" spans="1:19">
      <c r="A196" s="400"/>
      <c r="B196" s="249" t="s">
        <v>195</v>
      </c>
      <c r="C196" s="326">
        <v>8463406.495615311</v>
      </c>
      <c r="D196" s="326">
        <v>732039.07345026359</v>
      </c>
      <c r="E196" s="327">
        <v>9.4684294960757101E-2</v>
      </c>
      <c r="F196" s="328">
        <v>25041392.573404316</v>
      </c>
      <c r="G196" s="328">
        <v>3033593.5081281029</v>
      </c>
      <c r="H196" s="327">
        <v>0.13784174869691945</v>
      </c>
      <c r="I196" s="294"/>
      <c r="J196" s="298"/>
      <c r="K196" s="298"/>
      <c r="L196" s="249" t="s">
        <v>195</v>
      </c>
      <c r="M196" s="312" t="s">
        <v>347</v>
      </c>
      <c r="N196" s="313">
        <v>13572552.799629167</v>
      </c>
      <c r="O196" s="313">
        <v>931665.37603496015</v>
      </c>
      <c r="P196" s="314">
        <v>7.3702529325275642E-2</v>
      </c>
      <c r="Q196" s="315">
        <v>39278582.665728711</v>
      </c>
      <c r="R196" s="315">
        <v>3313789.7256399766</v>
      </c>
      <c r="S196" s="314">
        <v>9.2139824943805182E-2</v>
      </c>
    </row>
    <row r="197" spans="1:19">
      <c r="A197" s="400"/>
      <c r="B197" s="249" t="s">
        <v>487</v>
      </c>
      <c r="C197" s="339">
        <v>48298435.130105592</v>
      </c>
      <c r="D197" s="339">
        <v>3978623.1983136609</v>
      </c>
      <c r="E197" s="330">
        <v>8.9770759958023985E-2</v>
      </c>
      <c r="F197" s="331">
        <v>143101813.39985964</v>
      </c>
      <c r="G197" s="331">
        <v>16155145.461258203</v>
      </c>
      <c r="H197" s="330">
        <v>0.12725931072938237</v>
      </c>
      <c r="I197" s="293"/>
      <c r="J197" s="297"/>
      <c r="K197" s="297"/>
      <c r="L197" s="249" t="s">
        <v>487</v>
      </c>
      <c r="M197" s="249" t="s">
        <v>487</v>
      </c>
      <c r="N197" s="309">
        <v>119249045.28414735</v>
      </c>
      <c r="O197" s="309">
        <v>7471036.670841679</v>
      </c>
      <c r="P197" s="310">
        <v>6.683816220673261E-2</v>
      </c>
      <c r="Q197" s="311">
        <v>351568415.66884857</v>
      </c>
      <c r="R197" s="311">
        <v>25338018.304853559</v>
      </c>
      <c r="S197" s="310">
        <v>7.7669090647559724E-2</v>
      </c>
    </row>
    <row r="198" spans="1:19">
      <c r="A198" s="400"/>
      <c r="B198" s="249" t="s">
        <v>157</v>
      </c>
      <c r="C198" s="326">
        <v>101511744.22402951</v>
      </c>
      <c r="D198" s="326">
        <v>11374625.197185487</v>
      </c>
      <c r="E198" s="327">
        <v>0.12619246454724134</v>
      </c>
      <c r="F198" s="328">
        <v>279680379.11956787</v>
      </c>
      <c r="G198" s="328">
        <v>40057069.252306014</v>
      </c>
      <c r="H198" s="327">
        <v>0.16716683061633456</v>
      </c>
      <c r="I198" s="294"/>
      <c r="J198" s="298"/>
      <c r="K198" s="298"/>
      <c r="L198" s="249" t="s">
        <v>157</v>
      </c>
      <c r="M198" s="312" t="s">
        <v>348</v>
      </c>
      <c r="N198" s="313">
        <v>159631955.76956254</v>
      </c>
      <c r="O198" s="313">
        <v>12508206.180820316</v>
      </c>
      <c r="P198" s="314">
        <v>8.5018266702587039E-2</v>
      </c>
      <c r="Q198" s="315">
        <v>429880291.06601316</v>
      </c>
      <c r="R198" s="315">
        <v>38162029.879600346</v>
      </c>
      <c r="S198" s="314">
        <v>9.7422136420236005E-2</v>
      </c>
    </row>
    <row r="199" spans="1:19">
      <c r="A199" s="400"/>
      <c r="B199" s="249" t="s">
        <v>196</v>
      </c>
      <c r="C199" s="339">
        <v>90726583.034704074</v>
      </c>
      <c r="D199" s="339">
        <v>10234480.01772365</v>
      </c>
      <c r="E199" s="330">
        <v>0.12714887093414129</v>
      </c>
      <c r="F199" s="331">
        <v>250518753.91693398</v>
      </c>
      <c r="G199" s="331">
        <v>35999742.466297537</v>
      </c>
      <c r="H199" s="330">
        <v>0.16781609342154524</v>
      </c>
      <c r="I199" s="293"/>
      <c r="J199" s="297"/>
      <c r="K199" s="297"/>
      <c r="L199" s="249" t="s">
        <v>196</v>
      </c>
      <c r="M199" s="308" t="s">
        <v>349</v>
      </c>
      <c r="N199" s="309">
        <v>142692197.36130464</v>
      </c>
      <c r="O199" s="309">
        <v>11488757.55080913</v>
      </c>
      <c r="P199" s="310">
        <v>8.7564453854281465E-2</v>
      </c>
      <c r="Q199" s="311">
        <v>385136069.26099622</v>
      </c>
      <c r="R199" s="311">
        <v>34697018.615573108</v>
      </c>
      <c r="S199" s="310">
        <v>9.90101375736228E-2</v>
      </c>
    </row>
    <row r="200" spans="1:19">
      <c r="A200" s="400"/>
      <c r="B200" s="249" t="s">
        <v>197</v>
      </c>
      <c r="C200" s="326">
        <v>10785161.189325418</v>
      </c>
      <c r="D200" s="326">
        <v>1140145.1794620827</v>
      </c>
      <c r="E200" s="327">
        <v>0.11821081253739027</v>
      </c>
      <c r="F200" s="328">
        <v>29161625.202633869</v>
      </c>
      <c r="G200" s="328">
        <v>4057326.7860084772</v>
      </c>
      <c r="H200" s="327">
        <v>0.16161880800944833</v>
      </c>
      <c r="I200" s="294"/>
      <c r="J200" s="298"/>
      <c r="K200" s="298"/>
      <c r="L200" s="249" t="s">
        <v>197</v>
      </c>
      <c r="M200" s="312" t="s">
        <v>350</v>
      </c>
      <c r="N200" s="313">
        <v>16939758.408259731</v>
      </c>
      <c r="O200" s="313">
        <v>1019448.6300110351</v>
      </c>
      <c r="P200" s="314">
        <v>6.4034471955053809E-2</v>
      </c>
      <c r="Q200" s="315">
        <v>44744221.805016682</v>
      </c>
      <c r="R200" s="315">
        <v>3465011.2640270516</v>
      </c>
      <c r="S200" s="314">
        <v>8.3940831682969036E-2</v>
      </c>
    </row>
    <row r="201" spans="1:19">
      <c r="A201" s="400"/>
      <c r="B201" s="249" t="s">
        <v>60</v>
      </c>
      <c r="C201" s="339">
        <v>2496107922.4313536</v>
      </c>
      <c r="D201" s="339">
        <v>234015841.85765266</v>
      </c>
      <c r="E201" s="330">
        <v>0.10345106809193315</v>
      </c>
      <c r="F201" s="331">
        <v>7174423320.3575954</v>
      </c>
      <c r="G201" s="331">
        <v>900306124.13771057</v>
      </c>
      <c r="H201" s="330">
        <v>0.14349526729914117</v>
      </c>
      <c r="I201" s="293"/>
      <c r="J201" s="297"/>
      <c r="K201" s="297"/>
      <c r="L201" s="249" t="s">
        <v>60</v>
      </c>
      <c r="M201" s="308" t="s">
        <v>287</v>
      </c>
      <c r="N201" s="309">
        <v>4007378870.5304079</v>
      </c>
      <c r="O201" s="309">
        <v>277912263.17267513</v>
      </c>
      <c r="P201" s="310">
        <v>7.4517965283397727E-2</v>
      </c>
      <c r="Q201" s="311">
        <v>11246912599.112276</v>
      </c>
      <c r="R201" s="311">
        <v>905220563.61091805</v>
      </c>
      <c r="S201" s="310">
        <v>8.7531185467855946E-2</v>
      </c>
    </row>
    <row r="202" spans="1:19">
      <c r="A202" s="400"/>
      <c r="C202" s="321"/>
      <c r="D202" s="321"/>
      <c r="E202" s="322"/>
      <c r="F202" s="323"/>
      <c r="G202" s="323"/>
      <c r="H202" s="322"/>
    </row>
    <row r="203" spans="1:19">
      <c r="A203" s="400"/>
      <c r="C203" s="318"/>
      <c r="D203" s="318"/>
      <c r="E203" s="319"/>
      <c r="F203" s="320"/>
      <c r="G203" s="320"/>
      <c r="H203" s="319"/>
    </row>
    <row r="204" spans="1:19">
      <c r="A204" s="400"/>
      <c r="C204" s="321"/>
      <c r="D204" s="321"/>
      <c r="E204" s="322"/>
      <c r="F204" s="323"/>
      <c r="G204" s="323"/>
      <c r="H204" s="322"/>
    </row>
    <row r="205" spans="1:19">
      <c r="A205" s="400"/>
      <c r="C205" s="318"/>
      <c r="D205" s="318"/>
      <c r="E205" s="319"/>
      <c r="F205" s="320"/>
      <c r="G205" s="320"/>
      <c r="H205" s="319"/>
    </row>
    <row r="206" spans="1:19">
      <c r="A206" s="400"/>
      <c r="C206" s="321"/>
      <c r="D206" s="321"/>
      <c r="E206" s="322"/>
      <c r="F206" s="323"/>
      <c r="G206" s="323"/>
      <c r="H206" s="322"/>
    </row>
    <row r="207" spans="1:19">
      <c r="A207" s="400"/>
      <c r="C207" s="318"/>
      <c r="D207" s="318"/>
      <c r="E207" s="319"/>
      <c r="F207" s="320"/>
      <c r="G207" s="320"/>
      <c r="H207" s="319"/>
    </row>
    <row r="208" spans="1:19">
      <c r="A208" s="1"/>
      <c r="C208" s="321"/>
      <c r="D208" s="321"/>
      <c r="E208" s="322"/>
      <c r="F208" s="323"/>
      <c r="G208" s="323"/>
      <c r="H208" s="322"/>
    </row>
    <row r="209" spans="1:8">
      <c r="A209" s="1"/>
      <c r="C209" s="318"/>
      <c r="D209" s="318"/>
      <c r="E209" s="319"/>
      <c r="F209" s="320"/>
      <c r="G209" s="320"/>
      <c r="H209" s="319"/>
    </row>
    <row r="210" spans="1:8">
      <c r="A210" s="1"/>
      <c r="C210" s="321"/>
      <c r="D210" s="321"/>
      <c r="E210" s="322"/>
      <c r="F210" s="323"/>
      <c r="G210" s="323"/>
      <c r="H210" s="322"/>
    </row>
    <row r="211" spans="1:8">
      <c r="A211" s="1"/>
      <c r="C211" s="318"/>
      <c r="D211" s="318"/>
      <c r="E211" s="319"/>
      <c r="F211" s="320"/>
      <c r="G211" s="320"/>
      <c r="H211" s="319"/>
    </row>
    <row r="212" spans="1:8">
      <c r="A212" s="1"/>
      <c r="C212" s="321"/>
      <c r="D212" s="321"/>
      <c r="E212" s="322"/>
      <c r="F212" s="323"/>
      <c r="G212" s="323"/>
      <c r="H212" s="322"/>
    </row>
    <row r="213" spans="1:8">
      <c r="A213" s="1"/>
      <c r="C213" s="318"/>
      <c r="D213" s="318"/>
      <c r="E213" s="319"/>
      <c r="F213" s="320"/>
      <c r="G213" s="320"/>
      <c r="H213" s="319"/>
    </row>
    <row r="214" spans="1:8">
      <c r="A214" s="1"/>
    </row>
    <row r="215" spans="1:8">
      <c r="A215" s="1"/>
    </row>
    <row r="216" spans="1:8">
      <c r="A216" s="1"/>
    </row>
    <row r="217" spans="1:8">
      <c r="A217" s="1"/>
    </row>
    <row r="218" spans="1:8">
      <c r="A218" s="1"/>
    </row>
    <row r="219" spans="1:8">
      <c r="A219" s="1"/>
    </row>
    <row r="220" spans="1:8">
      <c r="A220" s="1"/>
    </row>
    <row r="221" spans="1:8">
      <c r="A221" s="1"/>
    </row>
    <row r="222" spans="1:8">
      <c r="A222" s="1"/>
    </row>
    <row r="223" spans="1:8">
      <c r="A223" s="1"/>
    </row>
    <row r="224" spans="1:8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80" zoomScaleNormal="80" workbookViewId="0">
      <selection activeCell="T106" sqref="T106"/>
    </sheetView>
  </sheetViews>
  <sheetFormatPr defaultColWidth="13.1796875" defaultRowHeight="14.5"/>
  <cols>
    <col min="1" max="1" width="3.81640625" customWidth="1"/>
    <col min="2" max="2" width="35.81640625" bestFit="1" customWidth="1"/>
    <col min="3" max="3" width="12.453125" bestFit="1" customWidth="1"/>
    <col min="4" max="4" width="12.08984375" style="21" bestFit="1" customWidth="1"/>
    <col min="5" max="5" width="14.6328125" bestFit="1" customWidth="1"/>
    <col min="6" max="6" width="14.36328125" bestFit="1" customWidth="1"/>
    <col min="7" max="7" width="12.453125" style="21" bestFit="1" customWidth="1"/>
    <col min="8" max="8" width="11.81640625" bestFit="1" customWidth="1"/>
    <col min="9" max="9" width="3.81640625" customWidth="1"/>
    <col min="10" max="10" width="45.36328125" bestFit="1" customWidth="1"/>
    <col min="11" max="11" width="12.453125" bestFit="1" customWidth="1"/>
    <col min="12" max="12" width="12.08984375" style="21" bestFit="1" customWidth="1"/>
    <col min="13" max="13" width="11.81640625" bestFit="1" customWidth="1"/>
    <col min="14" max="14" width="12.453125" bestFit="1" customWidth="1"/>
    <col min="15" max="15" width="10.90625" style="21" bestFit="1" customWidth="1"/>
    <col min="16" max="16" width="11.81640625" bestFit="1" customWidth="1"/>
  </cols>
  <sheetData>
    <row r="2" spans="2:16" ht="23.5">
      <c r="B2" s="387" t="s">
        <v>129</v>
      </c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</row>
    <row r="3" spans="2:16" ht="15" customHeight="1" thickBot="1">
      <c r="B3" s="405" t="str">
        <f>'HOME PAGE'!H5</f>
        <v>4 WEEKS  ENDING 07-20-2025</v>
      </c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</row>
    <row r="4" spans="2:16" ht="15" customHeight="1" thickBot="1">
      <c r="B4" s="406" t="s">
        <v>36</v>
      </c>
      <c r="C4" s="375" t="s">
        <v>102</v>
      </c>
      <c r="D4" s="376"/>
      <c r="E4" s="377"/>
      <c r="F4" s="389" t="s">
        <v>22</v>
      </c>
      <c r="G4" s="389"/>
      <c r="H4" s="389"/>
      <c r="I4" s="34"/>
      <c r="J4" s="403" t="s">
        <v>422</v>
      </c>
      <c r="K4" s="375" t="s">
        <v>102</v>
      </c>
      <c r="L4" s="376"/>
      <c r="M4" s="377"/>
      <c r="N4" s="390" t="s">
        <v>22</v>
      </c>
      <c r="O4" s="391"/>
      <c r="P4" s="392"/>
    </row>
    <row r="5" spans="2:16" ht="15" thickBot="1">
      <c r="B5" s="406"/>
      <c r="C5" s="35" t="s">
        <v>19</v>
      </c>
      <c r="D5" s="35" t="s">
        <v>25</v>
      </c>
      <c r="E5" s="35" t="s">
        <v>26</v>
      </c>
      <c r="F5" s="35" t="s">
        <v>19</v>
      </c>
      <c r="G5" s="35" t="s">
        <v>25</v>
      </c>
      <c r="H5" s="35" t="s">
        <v>26</v>
      </c>
      <c r="I5" s="36"/>
      <c r="J5" s="404"/>
      <c r="K5" s="35" t="s">
        <v>19</v>
      </c>
      <c r="L5" s="35" t="s">
        <v>25</v>
      </c>
      <c r="M5" s="35" t="s">
        <v>26</v>
      </c>
      <c r="N5" s="35" t="s">
        <v>19</v>
      </c>
      <c r="O5" s="35" t="s">
        <v>25</v>
      </c>
      <c r="P5" s="35" t="s">
        <v>26</v>
      </c>
    </row>
    <row r="6" spans="2:16" ht="15" customHeight="1" thickBot="1">
      <c r="B6" s="265" t="s">
        <v>423</v>
      </c>
      <c r="C6" s="266">
        <f>'DMI SR Data'!C66</f>
        <v>13442067.802457739</v>
      </c>
      <c r="D6" s="266">
        <f>'DMI SR Data'!D66</f>
        <v>1459913.9741978049</v>
      </c>
      <c r="E6" s="267">
        <f>'DMI SR Data'!E66</f>
        <v>0.12184069701680802</v>
      </c>
      <c r="F6" s="266">
        <f>'DMI SR Data'!F66</f>
        <v>37497445.441634953</v>
      </c>
      <c r="G6" s="266">
        <f>'DMI SR Data'!G66</f>
        <v>5536611.412857376</v>
      </c>
      <c r="H6" s="267">
        <f>'DMI SR Data'!H66</f>
        <v>0.17323113057288192</v>
      </c>
      <c r="I6" s="36"/>
      <c r="J6" s="265" t="s">
        <v>422</v>
      </c>
      <c r="K6" s="266">
        <f>'DMI SR Data'!C60</f>
        <v>50981443.956314139</v>
      </c>
      <c r="L6" s="266">
        <f>'DMI SR Data'!D60</f>
        <v>3833039.5467758775</v>
      </c>
      <c r="M6" s="267">
        <f>'DMI SR Data'!E60</f>
        <v>8.1297333277315365E-2</v>
      </c>
      <c r="N6" s="266">
        <f>'DMI SR Data'!F60</f>
        <v>158453537.01972777</v>
      </c>
      <c r="O6" s="266">
        <f>'DMI SR Data'!G60</f>
        <v>18442574.168736517</v>
      </c>
      <c r="P6" s="268">
        <f>'DMI SR Data'!H60</f>
        <v>0.13172235797252749</v>
      </c>
    </row>
    <row r="7" spans="2:16" ht="15" customHeight="1">
      <c r="B7" s="87" t="s">
        <v>387</v>
      </c>
      <c r="C7" s="82">
        <f>'DMI SR Data'!C67</f>
        <v>12015417.275918143</v>
      </c>
      <c r="D7" s="82">
        <f>'DMI SR Data'!D67</f>
        <v>1325133.1645211745</v>
      </c>
      <c r="E7" s="205">
        <f>'DMI SR Data'!E67</f>
        <v>0.12395677708026889</v>
      </c>
      <c r="F7" s="82">
        <f>'DMI SR Data'!F67</f>
        <v>33605735.739574097</v>
      </c>
      <c r="G7" s="82">
        <f>'DMI SR Data'!G67</f>
        <v>5043779.0340470597</v>
      </c>
      <c r="H7" s="205">
        <f>'DMI SR Data'!H67</f>
        <v>0.17659080874774366</v>
      </c>
      <c r="I7" s="34"/>
      <c r="J7" s="87" t="s">
        <v>388</v>
      </c>
      <c r="K7" s="252">
        <f>'DMI SR Data'!C61</f>
        <v>13884419.382631524</v>
      </c>
      <c r="L7" s="253">
        <f>'DMI SR Data'!D61</f>
        <v>1089120.4656313229</v>
      </c>
      <c r="M7" s="254">
        <f>'DMI SR Data'!E61</f>
        <v>8.5118798137985369E-2</v>
      </c>
      <c r="N7" s="253">
        <f>'DMI SR Data'!F61</f>
        <v>41193628.286832541</v>
      </c>
      <c r="O7" s="253">
        <f>'DMI SR Data'!G61</f>
        <v>4864103.7718576491</v>
      </c>
      <c r="P7" s="255">
        <f>'DMI SR Data'!H61</f>
        <v>0.1338884512472131</v>
      </c>
    </row>
    <row r="8" spans="2:16" ht="15" customHeight="1" thickBot="1">
      <c r="B8" s="88" t="s">
        <v>389</v>
      </c>
      <c r="C8" s="89">
        <f>'DMI SR Data'!C68</f>
        <v>1426650.5265395909</v>
      </c>
      <c r="D8" s="89">
        <f>'DMI SR Data'!D68</f>
        <v>134780.80967662157</v>
      </c>
      <c r="E8" s="206">
        <f>'DMI SR Data'!E68</f>
        <v>0.10433003260104903</v>
      </c>
      <c r="F8" s="89">
        <f>'DMI SR Data'!F68</f>
        <v>3891709.7020608308</v>
      </c>
      <c r="G8" s="89">
        <f>'DMI SR Data'!G68</f>
        <v>492832.37881028326</v>
      </c>
      <c r="H8" s="206">
        <f>'DMI SR Data'!H68</f>
        <v>0.14499857804192781</v>
      </c>
      <c r="I8" s="34"/>
      <c r="J8" s="87" t="s">
        <v>390</v>
      </c>
      <c r="K8" s="252">
        <f>'DMI SR Data'!C62</f>
        <v>11247286.483616607</v>
      </c>
      <c r="L8" s="253">
        <f>'DMI SR Data'!D62</f>
        <v>852737.26632984914</v>
      </c>
      <c r="M8" s="254">
        <f>'DMI SR Data'!E62</f>
        <v>8.2036964615232758E-2</v>
      </c>
      <c r="N8" s="253">
        <f>'DMI SR Data'!F62</f>
        <v>35539746.37512362</v>
      </c>
      <c r="O8" s="253">
        <f>'DMI SR Data'!G62</f>
        <v>4428510.6987400539</v>
      </c>
      <c r="P8" s="255">
        <f>'DMI SR Data'!H62</f>
        <v>0.14234441681471757</v>
      </c>
    </row>
    <row r="9" spans="2:16" ht="15" customHeight="1" thickBot="1">
      <c r="B9" s="34"/>
      <c r="C9" s="34"/>
      <c r="D9" s="38"/>
      <c r="E9" s="34"/>
      <c r="F9" s="34"/>
      <c r="G9" s="38"/>
      <c r="H9" s="34"/>
      <c r="I9" s="34"/>
      <c r="J9" s="87" t="s">
        <v>391</v>
      </c>
      <c r="K9" s="252">
        <f>'DMI SR Data'!C63</f>
        <v>18127332.893836405</v>
      </c>
      <c r="L9" s="253">
        <f>'DMI SR Data'!D63</f>
        <v>1216485.4872491099</v>
      </c>
      <c r="M9" s="254">
        <f>'DMI SR Data'!E63</f>
        <v>7.193521755599612E-2</v>
      </c>
      <c r="N9" s="253">
        <f>'DMI SR Data'!F63</f>
        <v>58264252.649462603</v>
      </c>
      <c r="O9" s="253">
        <f>'DMI SR Data'!G63</f>
        <v>6271127.6037328988</v>
      </c>
      <c r="P9" s="255">
        <f>'DMI SR Data'!H63</f>
        <v>0.12061455429380771</v>
      </c>
    </row>
    <row r="10" spans="2:16" ht="15" customHeight="1" thickBot="1">
      <c r="B10" s="403" t="s">
        <v>37</v>
      </c>
      <c r="C10" s="375" t="s">
        <v>102</v>
      </c>
      <c r="D10" s="376"/>
      <c r="E10" s="377"/>
      <c r="F10" s="389" t="s">
        <v>22</v>
      </c>
      <c r="G10" s="389"/>
      <c r="H10" s="389"/>
      <c r="I10" s="34"/>
      <c r="J10" s="87" t="s">
        <v>392</v>
      </c>
      <c r="K10" s="252">
        <f>'DMI SR Data'!C64</f>
        <v>1240071.9353768772</v>
      </c>
      <c r="L10" s="253">
        <f>'DMI SR Data'!D64</f>
        <v>120526.22817571787</v>
      </c>
      <c r="M10" s="254">
        <f>'DMI SR Data'!E64</f>
        <v>0.10765637115167982</v>
      </c>
      <c r="N10" s="253">
        <f>'DMI SR Data'!F64</f>
        <v>3818560.1523314621</v>
      </c>
      <c r="O10" s="253">
        <f>'DMI SR Data'!G64</f>
        <v>517908.83986530965</v>
      </c>
      <c r="P10" s="255">
        <f>'DMI SR Data'!H64</f>
        <v>0.15691110354772464</v>
      </c>
    </row>
    <row r="11" spans="2:16" ht="15" customHeight="1" thickBot="1">
      <c r="B11" s="404"/>
      <c r="C11" s="35" t="s">
        <v>19</v>
      </c>
      <c r="D11" s="35" t="s">
        <v>25</v>
      </c>
      <c r="E11" s="35" t="s">
        <v>26</v>
      </c>
      <c r="F11" s="35" t="s">
        <v>19</v>
      </c>
      <c r="G11" s="35" t="s">
        <v>25</v>
      </c>
      <c r="H11" s="35" t="s">
        <v>26</v>
      </c>
      <c r="I11" s="34"/>
      <c r="J11" s="88" t="s">
        <v>492</v>
      </c>
      <c r="K11" s="256">
        <f>'DMI SR Data'!C65</f>
        <v>6482333.2608525595</v>
      </c>
      <c r="L11" s="257">
        <f>'DMI SR Data'!D65</f>
        <v>554170.09938989487</v>
      </c>
      <c r="M11" s="258">
        <f>'DMI SR Data'!E65</f>
        <v>9.348091209641464E-2</v>
      </c>
      <c r="N11" s="257">
        <f>'DMI SR Data'!F65</f>
        <v>19637349.55597752</v>
      </c>
      <c r="O11" s="257">
        <f>'DMI SR Data'!G65</f>
        <v>2360923.2545405924</v>
      </c>
      <c r="P11" s="259">
        <f>'DMI SR Data'!H65</f>
        <v>0.13665576510717545</v>
      </c>
    </row>
    <row r="12" spans="2:16" ht="15" thickBot="1">
      <c r="B12" s="265" t="s">
        <v>424</v>
      </c>
      <c r="C12" s="266">
        <f>'DMI SR Data'!C13</f>
        <v>42863820.851210363</v>
      </c>
      <c r="D12" s="266">
        <f>'DMI SR Data'!D13</f>
        <v>3800697.4805492759</v>
      </c>
      <c r="E12" s="267">
        <f>'DMI SR Data'!E13</f>
        <v>9.7296302819549846E-2</v>
      </c>
      <c r="F12" s="266">
        <f>'DMI SR Data'!F13</f>
        <v>123100173.81526378</v>
      </c>
      <c r="G12" s="266">
        <f>'DMI SR Data'!G13</f>
        <v>15466180.37552242</v>
      </c>
      <c r="H12" s="268">
        <f>'DMI SR Data'!H13</f>
        <v>0.1436923399500282</v>
      </c>
      <c r="I12" s="34"/>
    </row>
    <row r="13" spans="2:16" ht="15" customHeight="1" thickBot="1">
      <c r="B13" s="87" t="s">
        <v>393</v>
      </c>
      <c r="C13" s="239">
        <f>'DMI SR Data'!C14</f>
        <v>2911421.0309204846</v>
      </c>
      <c r="D13" s="239">
        <f>'DMI SR Data'!D14</f>
        <v>218558.32315670187</v>
      </c>
      <c r="E13" s="260">
        <f>'DMI SR Data'!E14</f>
        <v>8.1162074296092832E-2</v>
      </c>
      <c r="F13" s="239">
        <f>'DMI SR Data'!F14</f>
        <v>8225981.9627646757</v>
      </c>
      <c r="G13" s="239">
        <f>'DMI SR Data'!G14</f>
        <v>978125.38040328957</v>
      </c>
      <c r="H13" s="261">
        <f>'DMI SR Data'!H14</f>
        <v>0.13495374381216188</v>
      </c>
      <c r="I13" s="34"/>
      <c r="J13" s="403" t="s">
        <v>425</v>
      </c>
      <c r="K13" s="390" t="s">
        <v>102</v>
      </c>
      <c r="L13" s="391"/>
      <c r="M13" s="392"/>
      <c r="N13" s="390" t="s">
        <v>22</v>
      </c>
      <c r="O13" s="391"/>
      <c r="P13" s="392"/>
    </row>
    <row r="14" spans="2:16" ht="15" customHeight="1" thickBot="1">
      <c r="B14" s="87" t="s">
        <v>394</v>
      </c>
      <c r="C14" s="239">
        <f>'DMI SR Data'!C15</f>
        <v>2938481.3267681296</v>
      </c>
      <c r="D14" s="239">
        <f>'DMI SR Data'!D15</f>
        <v>231198.47452510567</v>
      </c>
      <c r="E14" s="260">
        <f>'DMI SR Data'!E15</f>
        <v>8.5398714188121977E-2</v>
      </c>
      <c r="F14" s="239">
        <f>'DMI SR Data'!F15</f>
        <v>7757770.0097050611</v>
      </c>
      <c r="G14" s="239">
        <f>'DMI SR Data'!G15</f>
        <v>897730.951741511</v>
      </c>
      <c r="H14" s="261">
        <f>'DMI SR Data'!H15</f>
        <v>0.1308638251409619</v>
      </c>
      <c r="I14" s="34"/>
      <c r="J14" s="404"/>
      <c r="K14" s="35" t="s">
        <v>19</v>
      </c>
      <c r="L14" s="35" t="s">
        <v>25</v>
      </c>
      <c r="M14" s="35" t="s">
        <v>26</v>
      </c>
      <c r="N14" s="35" t="s">
        <v>19</v>
      </c>
      <c r="O14" s="35" t="s">
        <v>25</v>
      </c>
      <c r="P14" s="35" t="s">
        <v>26</v>
      </c>
    </row>
    <row r="15" spans="2:16" ht="15" customHeight="1" thickBot="1">
      <c r="B15" s="87" t="s">
        <v>426</v>
      </c>
      <c r="C15" s="239">
        <f>'DMI SR Data'!C16</f>
        <v>25637116.73448284</v>
      </c>
      <c r="D15" s="239">
        <f>'DMI SR Data'!D16</f>
        <v>2344205.55834933</v>
      </c>
      <c r="E15" s="260">
        <f>'DMI SR Data'!E16</f>
        <v>0.10064029955823044</v>
      </c>
      <c r="F15" s="239">
        <f>'DMI SR Data'!F16</f>
        <v>73576940.952625662</v>
      </c>
      <c r="G15" s="239">
        <f>'DMI SR Data'!G16</f>
        <v>9616217.6924008727</v>
      </c>
      <c r="H15" s="261">
        <f>'DMI SR Data'!H16</f>
        <v>0.15034566843900754</v>
      </c>
      <c r="I15" s="34"/>
      <c r="J15" s="265" t="s">
        <v>427</v>
      </c>
      <c r="K15" s="266">
        <f>'DMI SR Data'!C57</f>
        <v>6092021.880100552</v>
      </c>
      <c r="L15" s="266">
        <f>'DMI SR Data'!D57</f>
        <v>664782.50128449127</v>
      </c>
      <c r="M15" s="267">
        <f>'DMI SR Data'!E57</f>
        <v>0.1224899907454445</v>
      </c>
      <c r="N15" s="266">
        <f>'DMI SR Data'!F57</f>
        <v>17124422.596174568</v>
      </c>
      <c r="O15" s="266">
        <f>'DMI SR Data'!G57</f>
        <v>2382688.789910052</v>
      </c>
      <c r="P15" s="267">
        <f>'DMI SR Data'!H57</f>
        <v>0.16162880304469518</v>
      </c>
    </row>
    <row r="16" spans="2:16" ht="15" customHeight="1">
      <c r="B16" s="87" t="s">
        <v>395</v>
      </c>
      <c r="C16" s="239">
        <f>'DMI SR Data'!C17</f>
        <v>7458925.4724035896</v>
      </c>
      <c r="D16" s="239">
        <f>'DMI SR Data'!D17</f>
        <v>661532.29605294857</v>
      </c>
      <c r="E16" s="260">
        <f>'DMI SR Data'!E17</f>
        <v>9.7321469994488319E-2</v>
      </c>
      <c r="F16" s="239">
        <f>'DMI SR Data'!F17</f>
        <v>22407421.554378703</v>
      </c>
      <c r="G16" s="239">
        <f>'DMI SR Data'!G17</f>
        <v>2654640.7932478189</v>
      </c>
      <c r="H16" s="261">
        <f>'DMI SR Data'!H17</f>
        <v>0.1343932697552927</v>
      </c>
      <c r="I16" s="34"/>
      <c r="J16" s="87" t="s">
        <v>396</v>
      </c>
      <c r="K16" s="82">
        <f>'DMI SR Data'!C58</f>
        <v>2056575.1312844453</v>
      </c>
      <c r="L16" s="82">
        <f>'DMI SR Data'!D58</f>
        <v>213414.90255235694</v>
      </c>
      <c r="M16" s="205">
        <f>'DMI SR Data'!E58</f>
        <v>0.11578749325508464</v>
      </c>
      <c r="N16" s="82">
        <f>'DMI SR Data'!F58</f>
        <v>5999156.3028777931</v>
      </c>
      <c r="O16" s="82">
        <f>'DMI SR Data'!G58</f>
        <v>805508.91107206047</v>
      </c>
      <c r="P16" s="205">
        <f>'DMI SR Data'!H58</f>
        <v>0.15509503250893594</v>
      </c>
    </row>
    <row r="17" spans="2:16" ht="15" customHeight="1" thickBot="1">
      <c r="B17" s="87" t="s">
        <v>428</v>
      </c>
      <c r="C17" s="239">
        <f>'DMI SR Data'!C18</f>
        <v>1354745.1567787901</v>
      </c>
      <c r="D17" s="239">
        <f>'DMI SR Data'!D18</f>
        <v>134271.70770629495</v>
      </c>
      <c r="E17" s="260">
        <f>'DMI SR Data'!E18</f>
        <v>0.11001608253611368</v>
      </c>
      <c r="F17" s="239">
        <f>'DMI SR Data'!F18</f>
        <v>3996314.0773281604</v>
      </c>
      <c r="G17" s="239">
        <f>'DMI SR Data'!G18</f>
        <v>519310.25235503912</v>
      </c>
      <c r="H17" s="261">
        <f>'DMI SR Data'!H18</f>
        <v>0.14935567474075287</v>
      </c>
      <c r="I17" s="34"/>
      <c r="J17" s="217" t="s">
        <v>397</v>
      </c>
      <c r="K17" s="89">
        <f>'DMI SR Data'!C59</f>
        <v>4035446.7488161083</v>
      </c>
      <c r="L17" s="89">
        <f>'DMI SR Data'!D59</f>
        <v>451367.59873213619</v>
      </c>
      <c r="M17" s="206">
        <f>'DMI SR Data'!E59</f>
        <v>0.12593683895668459</v>
      </c>
      <c r="N17" s="89">
        <f>'DMI SR Data'!F59</f>
        <v>11125266.293296777</v>
      </c>
      <c r="O17" s="89">
        <f>'DMI SR Data'!G59</f>
        <v>1577179.8788379934</v>
      </c>
      <c r="P17" s="206">
        <f>'DMI SR Data'!H59</f>
        <v>0.16518282411537988</v>
      </c>
    </row>
    <row r="18" spans="2:16" ht="15" customHeight="1" thickBot="1">
      <c r="B18" s="87" t="s">
        <v>398</v>
      </c>
      <c r="C18" s="239">
        <f>'DMI SR Data'!C19</f>
        <v>640879.18863625452</v>
      </c>
      <c r="D18" s="239">
        <f>'DMI SR Data'!D19</f>
        <v>37965.514041391085</v>
      </c>
      <c r="E18" s="260">
        <f>'DMI SR Data'!E19</f>
        <v>6.2970066265129188E-2</v>
      </c>
      <c r="F18" s="239">
        <f>'DMI SR Data'!F19</f>
        <v>1886892.2060852218</v>
      </c>
      <c r="G18" s="239">
        <f>'DMI SR Data'!G19</f>
        <v>177898.56840956002</v>
      </c>
      <c r="H18" s="261">
        <f>'DMI SR Data'!H19</f>
        <v>0.10409551240431368</v>
      </c>
      <c r="I18" s="34"/>
    </row>
    <row r="19" spans="2:16" ht="15" customHeight="1" thickBot="1">
      <c r="B19" s="88" t="s">
        <v>399</v>
      </c>
      <c r="C19" s="218">
        <f>'DMI SR Data'!C21</f>
        <v>38624210.645041168</v>
      </c>
      <c r="D19" s="218">
        <f>'DMI SR Data'!D21</f>
        <v>3777445.6739093438</v>
      </c>
      <c r="E19" s="219">
        <f>'DMI SR Data'!E21</f>
        <v>0.10840161710961407</v>
      </c>
      <c r="F19" s="218">
        <f>'DMI SR Data'!F21</f>
        <v>107914059.3013943</v>
      </c>
      <c r="G19" s="218">
        <f>'DMI SR Data'!G21</f>
        <v>14645652.018113598</v>
      </c>
      <c r="H19" s="220">
        <f>'DMI SR Data'!H21</f>
        <v>0.15702693382155544</v>
      </c>
      <c r="I19" s="34"/>
      <c r="J19" s="403" t="s">
        <v>429</v>
      </c>
      <c r="K19" s="390" t="s">
        <v>102</v>
      </c>
      <c r="L19" s="391"/>
      <c r="M19" s="392"/>
      <c r="N19" s="390" t="s">
        <v>22</v>
      </c>
      <c r="O19" s="391"/>
      <c r="P19" s="392"/>
    </row>
    <row r="20" spans="2:16" ht="15" thickBot="1">
      <c r="B20" s="200"/>
      <c r="C20" s="34"/>
      <c r="D20" s="38"/>
      <c r="E20" s="34"/>
      <c r="F20" s="34"/>
      <c r="G20" s="38"/>
      <c r="H20" s="34"/>
      <c r="I20" s="34"/>
      <c r="J20" s="404"/>
      <c r="K20" s="35" t="s">
        <v>19</v>
      </c>
      <c r="L20" s="35" t="s">
        <v>25</v>
      </c>
      <c r="M20" s="35" t="s">
        <v>26</v>
      </c>
      <c r="N20" s="35" t="s">
        <v>19</v>
      </c>
      <c r="O20" s="35" t="s">
        <v>25</v>
      </c>
      <c r="P20" s="35" t="s">
        <v>26</v>
      </c>
    </row>
    <row r="21" spans="2:16" ht="15" customHeight="1" thickBot="1">
      <c r="B21" s="406" t="s">
        <v>134</v>
      </c>
      <c r="C21" s="375" t="s">
        <v>102</v>
      </c>
      <c r="D21" s="376"/>
      <c r="E21" s="377"/>
      <c r="F21" s="389" t="s">
        <v>22</v>
      </c>
      <c r="G21" s="389"/>
      <c r="H21" s="389"/>
      <c r="I21" s="34"/>
      <c r="J21" s="265" t="s">
        <v>430</v>
      </c>
      <c r="K21" s="266">
        <f>'DMI SR Data'!C35</f>
        <v>19013908.234125897</v>
      </c>
      <c r="L21" s="266">
        <f>'DMI SR Data'!D35</f>
        <v>1510551.7189364769</v>
      </c>
      <c r="M21" s="267">
        <f>'DMI SR Data'!E35</f>
        <v>8.6300688535117215E-2</v>
      </c>
      <c r="N21" s="266">
        <f>'DMI SR Data'!F35</f>
        <v>61505095.684307739</v>
      </c>
      <c r="O21" s="266">
        <f>'DMI SR Data'!G35</f>
        <v>7536949.6736621857</v>
      </c>
      <c r="P21" s="267">
        <f>'DMI SR Data'!H35</f>
        <v>0.13965552331880135</v>
      </c>
    </row>
    <row r="22" spans="2:16" ht="15" customHeight="1" thickBot="1">
      <c r="B22" s="406"/>
      <c r="C22" s="35" t="s">
        <v>19</v>
      </c>
      <c r="D22" s="35" t="s">
        <v>25</v>
      </c>
      <c r="E22" s="35" t="s">
        <v>26</v>
      </c>
      <c r="F22" s="35" t="s">
        <v>19</v>
      </c>
      <c r="G22" s="35" t="s">
        <v>25</v>
      </c>
      <c r="H22" s="35" t="s">
        <v>26</v>
      </c>
      <c r="I22" s="34"/>
      <c r="J22" s="87" t="s">
        <v>400</v>
      </c>
      <c r="K22" s="82">
        <f>'DMI SR Data'!C36</f>
        <v>4679836.7775980616</v>
      </c>
      <c r="L22" s="82">
        <f>'DMI SR Data'!D36</f>
        <v>368043.06996771786</v>
      </c>
      <c r="M22" s="205">
        <f>'DMI SR Data'!E36</f>
        <v>8.5357300215085044E-2</v>
      </c>
      <c r="N22" s="82">
        <f>'DMI SR Data'!F36</f>
        <v>15261771.874257116</v>
      </c>
      <c r="O22" s="82">
        <f>'DMI SR Data'!G36</f>
        <v>1910209.9749401994</v>
      </c>
      <c r="P22" s="205">
        <f>'DMI SR Data'!H36</f>
        <v>0.14307015084414418</v>
      </c>
    </row>
    <row r="23" spans="2:16" ht="15" customHeight="1" thickBot="1">
      <c r="B23" s="265" t="s">
        <v>431</v>
      </c>
      <c r="C23" s="266">
        <f>'DMI SR Data'!C4</f>
        <v>51585681.124455392</v>
      </c>
      <c r="D23" s="266">
        <f>'DMI SR Data'!D4</f>
        <v>5182560.8873872459</v>
      </c>
      <c r="E23" s="267">
        <f>'DMI SR Data'!E4</f>
        <v>0.11168561210776656</v>
      </c>
      <c r="F23" s="266">
        <f>'DMI SR Data'!F4</f>
        <v>149635207.94062135</v>
      </c>
      <c r="G23" s="266">
        <f>'DMI SR Data'!G4</f>
        <v>20949482.184524968</v>
      </c>
      <c r="H23" s="267">
        <f>'DMI SR Data'!H4</f>
        <v>0.16279569518247447</v>
      </c>
      <c r="I23" s="34"/>
      <c r="J23" s="87" t="s">
        <v>401</v>
      </c>
      <c r="K23" s="82">
        <f>'DMI SR Data'!C37</f>
        <v>9685082.328956211</v>
      </c>
      <c r="L23" s="82">
        <f>'DMI SR Data'!D37</f>
        <v>790907.95513095334</v>
      </c>
      <c r="M23" s="205">
        <f>'DMI SR Data'!E37</f>
        <v>8.8924269065212294E-2</v>
      </c>
      <c r="N23" s="82">
        <f>'DMI SR Data'!F37</f>
        <v>31566580.556425702</v>
      </c>
      <c r="O23" s="82">
        <f>'DMI SR Data'!G37</f>
        <v>3844024.9058947191</v>
      </c>
      <c r="P23" s="205">
        <f>'DMI SR Data'!H37</f>
        <v>0.13866055331810986</v>
      </c>
    </row>
    <row r="24" spans="2:16" ht="15" customHeight="1">
      <c r="B24" s="87" t="s">
        <v>402</v>
      </c>
      <c r="C24" s="82">
        <f>'DMI SR Data'!C5</f>
        <v>3831019.5945447357</v>
      </c>
      <c r="D24" s="82">
        <f>'DMI SR Data'!D5</f>
        <v>372707.74492170941</v>
      </c>
      <c r="E24" s="205">
        <f>'DMI SR Data'!E5</f>
        <v>0.10777158368824849</v>
      </c>
      <c r="F24" s="82">
        <f>'DMI SR Data'!F5</f>
        <v>10671007.975951925</v>
      </c>
      <c r="G24" s="82">
        <f>'DMI SR Data'!G5</f>
        <v>1412600.0024332926</v>
      </c>
      <c r="H24" s="205">
        <f>'DMI SR Data'!H5</f>
        <v>0.15257482781852805</v>
      </c>
      <c r="I24" s="34"/>
      <c r="J24" s="87" t="s">
        <v>403</v>
      </c>
      <c r="K24" s="82">
        <f>'DMI SR Data'!C38</f>
        <v>2717616.2970679193</v>
      </c>
      <c r="L24" s="82">
        <f>'DMI SR Data'!D38</f>
        <v>210942.38714943547</v>
      </c>
      <c r="M24" s="205">
        <f>'DMI SR Data'!E38</f>
        <v>8.4152304898843122E-2</v>
      </c>
      <c r="N24" s="82">
        <f>'DMI SR Data'!F38</f>
        <v>8427837.1027745269</v>
      </c>
      <c r="O24" s="82">
        <f>'DMI SR Data'!G38</f>
        <v>1065219.5682514133</v>
      </c>
      <c r="P24" s="205">
        <f>'DMI SR Data'!H38</f>
        <v>0.14467946532012937</v>
      </c>
    </row>
    <row r="25" spans="2:16" ht="15" customHeight="1">
      <c r="B25" s="87" t="s">
        <v>404</v>
      </c>
      <c r="C25" s="82">
        <f>'DMI SR Data'!C6</f>
        <v>9562022.2690311447</v>
      </c>
      <c r="D25" s="82">
        <f>'DMI SR Data'!D6</f>
        <v>1013964.7265992425</v>
      </c>
      <c r="E25" s="205">
        <f>'DMI SR Data'!E6</f>
        <v>0.11861931457129288</v>
      </c>
      <c r="F25" s="82">
        <f>'DMI SR Data'!F6</f>
        <v>27548635.198145345</v>
      </c>
      <c r="G25" s="82">
        <f>'DMI SR Data'!G6</f>
        <v>3766337.6763717048</v>
      </c>
      <c r="H25" s="205">
        <f>'DMI SR Data'!H6</f>
        <v>0.158367276034768</v>
      </c>
      <c r="I25" s="34"/>
      <c r="J25" s="87" t="s">
        <v>405</v>
      </c>
      <c r="K25" s="82">
        <f>'DMI SR Data'!C39</f>
        <v>1117007.7901056625</v>
      </c>
      <c r="L25" s="82">
        <f>'DMI SR Data'!D39</f>
        <v>70945.018488117494</v>
      </c>
      <c r="M25" s="205">
        <f>'DMI SR Data'!E39</f>
        <v>6.782099546322061E-2</v>
      </c>
      <c r="N25" s="82">
        <f>'DMI SR Data'!F39</f>
        <v>3641660.0214474048</v>
      </c>
      <c r="O25" s="82">
        <f>'DMI SR Data'!G39</f>
        <v>357390.17241239548</v>
      </c>
      <c r="P25" s="205">
        <f>'DMI SR Data'!H39</f>
        <v>0.10881875998021434</v>
      </c>
    </row>
    <row r="26" spans="2:16" ht="15" customHeight="1" thickBot="1">
      <c r="B26" s="87" t="s">
        <v>406</v>
      </c>
      <c r="C26" s="82">
        <f>'DMI SR Data'!C7</f>
        <v>3927944.04841732</v>
      </c>
      <c r="D26" s="82">
        <f>'DMI SR Data'!D7</f>
        <v>422637.63042839663</v>
      </c>
      <c r="E26" s="205">
        <f>'DMI SR Data'!E7</f>
        <v>0.12057080894824418</v>
      </c>
      <c r="F26" s="82">
        <f>'DMI SR Data'!F7</f>
        <v>10898785.46499351</v>
      </c>
      <c r="G26" s="82">
        <f>'DMI SR Data'!G7</f>
        <v>1625450.5382959768</v>
      </c>
      <c r="H26" s="205">
        <f>'DMI SR Data'!H7</f>
        <v>0.17528219903029432</v>
      </c>
      <c r="I26" s="34"/>
      <c r="J26" s="88" t="s">
        <v>407</v>
      </c>
      <c r="K26" s="89">
        <f>'DMI SR Data'!C40</f>
        <v>814365.04039802146</v>
      </c>
      <c r="L26" s="89">
        <f>'DMI SR Data'!D40</f>
        <v>69713.288200243842</v>
      </c>
      <c r="M26" s="206">
        <f>'DMI SR Data'!E40</f>
        <v>9.3618645218373389E-2</v>
      </c>
      <c r="N26" s="89">
        <f>'DMI SR Data'!F40</f>
        <v>2607246.1294029965</v>
      </c>
      <c r="O26" s="89">
        <f>'DMI SR Data'!G40</f>
        <v>360105.05216347892</v>
      </c>
      <c r="P26" s="206">
        <f>'DMI SR Data'!H40</f>
        <v>0.16025030907531942</v>
      </c>
    </row>
    <row r="27" spans="2:16" ht="15" customHeight="1" thickBot="1">
      <c r="B27" s="87" t="s">
        <v>267</v>
      </c>
      <c r="C27" s="82">
        <f>'DMI SR Data'!C8</f>
        <v>1705497.6694160851</v>
      </c>
      <c r="D27" s="82">
        <f>'DMI SR Data'!D8</f>
        <v>153588.99051634711</v>
      </c>
      <c r="E27" s="205">
        <f>'DMI SR Data'!E8</f>
        <v>9.8967801781505355E-2</v>
      </c>
      <c r="F27" s="82">
        <f>'DMI SR Data'!F8</f>
        <v>4547164.1929146508</v>
      </c>
      <c r="G27" s="82">
        <f>'DMI SR Data'!G8</f>
        <v>537888.11205884116</v>
      </c>
      <c r="H27" s="205">
        <f>'DMI SR Data'!H8</f>
        <v>0.13416090616139983</v>
      </c>
      <c r="I27" s="34"/>
    </row>
    <row r="28" spans="2:16" ht="15" customHeight="1" thickBot="1">
      <c r="B28" s="87" t="s">
        <v>408</v>
      </c>
      <c r="C28" s="82">
        <f>'DMI SR Data'!C9</f>
        <v>11073911.678737588</v>
      </c>
      <c r="D28" s="82">
        <f>'DMI SR Data'!D9</f>
        <v>1111063.2799473424</v>
      </c>
      <c r="E28" s="205">
        <f>'DMI SR Data'!E9</f>
        <v>0.11152064504788158</v>
      </c>
      <c r="F28" s="82">
        <f>'DMI SR Data'!F9</f>
        <v>33029304.517560717</v>
      </c>
      <c r="G28" s="82">
        <f>'DMI SR Data'!G9</f>
        <v>5003783.4768616259</v>
      </c>
      <c r="H28" s="205">
        <f>'DMI SR Data'!H9</f>
        <v>0.17854381617366025</v>
      </c>
      <c r="I28" s="34"/>
      <c r="J28" s="403" t="s">
        <v>432</v>
      </c>
      <c r="K28" s="390" t="s">
        <v>102</v>
      </c>
      <c r="L28" s="391"/>
      <c r="M28" s="392"/>
      <c r="N28" s="390" t="s">
        <v>22</v>
      </c>
      <c r="O28" s="391"/>
      <c r="P28" s="392"/>
    </row>
    <row r="29" spans="2:16" ht="15" customHeight="1" thickBot="1">
      <c r="B29" s="87" t="s">
        <v>269</v>
      </c>
      <c r="C29" s="82">
        <f>'DMI SR Data'!C10</f>
        <v>5239282.0494996822</v>
      </c>
      <c r="D29" s="82">
        <f>'DMI SR Data'!D10</f>
        <v>511925.12698981259</v>
      </c>
      <c r="E29" s="205">
        <f>'DMI SR Data'!E10</f>
        <v>0.10828992508524594</v>
      </c>
      <c r="F29" s="82">
        <f>'DMI SR Data'!F10</f>
        <v>15420267.450241871</v>
      </c>
      <c r="G29" s="82">
        <f>'DMI SR Data'!G10</f>
        <v>2216310.6932050977</v>
      </c>
      <c r="H29" s="205">
        <f>'DMI SR Data'!H10</f>
        <v>0.16785201087726687</v>
      </c>
      <c r="I29" s="34"/>
      <c r="J29" s="404"/>
      <c r="K29" s="35" t="s">
        <v>19</v>
      </c>
      <c r="L29" s="35" t="s">
        <v>25</v>
      </c>
      <c r="M29" s="35" t="s">
        <v>26</v>
      </c>
      <c r="N29" s="35" t="s">
        <v>19</v>
      </c>
      <c r="O29" s="35" t="s">
        <v>25</v>
      </c>
      <c r="P29" s="35" t="s">
        <v>26</v>
      </c>
    </row>
    <row r="30" spans="2:16" ht="15" customHeight="1" thickBot="1">
      <c r="B30" s="87" t="s">
        <v>409</v>
      </c>
      <c r="C30" s="82">
        <f>'DMI SR Data'!C11</f>
        <v>6408068.5972526157</v>
      </c>
      <c r="D30" s="82">
        <f>'DMI SR Data'!D11</f>
        <v>620596.73817922547</v>
      </c>
      <c r="E30" s="205">
        <f>'DMI SR Data'!E11</f>
        <v>0.10723105931068611</v>
      </c>
      <c r="F30" s="82">
        <f>'DMI SR Data'!F11</f>
        <v>18103618.087299902</v>
      </c>
      <c r="G30" s="82">
        <f>'DMI SR Data'!G11</f>
        <v>2342874.8061102927</v>
      </c>
      <c r="H30" s="205">
        <f>'DMI SR Data'!H11</f>
        <v>0.14865255808756847</v>
      </c>
      <c r="I30" s="200"/>
      <c r="J30" s="265" t="s">
        <v>433</v>
      </c>
      <c r="K30" s="266">
        <f>'DMI SR Data'!C32</f>
        <v>10718707.749042669</v>
      </c>
      <c r="L30" s="266">
        <f>'DMI SR Data'!D32</f>
        <v>1087810.950144887</v>
      </c>
      <c r="M30" s="267">
        <f>'DMI SR Data'!E32</f>
        <v>0.11295012010401592</v>
      </c>
      <c r="N30" s="266">
        <f>'DMI SR Data'!F32</f>
        <v>30052736.29365195</v>
      </c>
      <c r="O30" s="266">
        <f>'DMI SR Data'!G32</f>
        <v>3746232.8710003458</v>
      </c>
      <c r="P30" s="268">
        <f>'DMI SR Data'!H32</f>
        <v>0.14240710028283715</v>
      </c>
    </row>
    <row r="31" spans="2:16" ht="15" customHeight="1" thickBot="1">
      <c r="B31" s="88" t="s">
        <v>410</v>
      </c>
      <c r="C31" s="89">
        <f>'DMI SR Data'!C12</f>
        <v>9837935.2175556384</v>
      </c>
      <c r="D31" s="89">
        <f>'DMI SR Data'!D12</f>
        <v>976076.6498051919</v>
      </c>
      <c r="E31" s="206">
        <f>'DMI SR Data'!E12</f>
        <v>0.11014355988000898</v>
      </c>
      <c r="F31" s="89">
        <f>'DMI SR Data'!F12</f>
        <v>29416425.053513404</v>
      </c>
      <c r="G31" s="89">
        <f>'DMI SR Data'!G12</f>
        <v>4044236.8791881204</v>
      </c>
      <c r="H31" s="206">
        <f>'DMI SR Data'!H12</f>
        <v>0.15939645612752387</v>
      </c>
      <c r="I31" s="200"/>
      <c r="J31" s="87" t="s">
        <v>411</v>
      </c>
      <c r="K31" s="252">
        <f>'DMI SR Data'!C33</f>
        <v>3189298.1121601895</v>
      </c>
      <c r="L31" s="239">
        <f>'DMI SR Data'!D33</f>
        <v>324153.02867069561</v>
      </c>
      <c r="M31" s="260">
        <f>'DMI SR Data'!E33</f>
        <v>0.11313668914661236</v>
      </c>
      <c r="N31" s="239">
        <f>'DMI SR Data'!F33</f>
        <v>9029054.2396984659</v>
      </c>
      <c r="O31" s="239">
        <f>'DMI SR Data'!G33</f>
        <v>1111006.3959327396</v>
      </c>
      <c r="P31" s="261">
        <f>'DMI SR Data'!H33</f>
        <v>0.14031317034886198</v>
      </c>
    </row>
    <row r="32" spans="2:16" ht="15" customHeight="1" thickBot="1">
      <c r="B32" s="200"/>
      <c r="C32" s="34"/>
      <c r="D32" s="38"/>
      <c r="E32" s="34"/>
      <c r="F32" s="34"/>
      <c r="G32" s="38"/>
      <c r="H32" s="34"/>
      <c r="I32" s="200"/>
      <c r="J32" s="88" t="s">
        <v>412</v>
      </c>
      <c r="K32" s="262">
        <f>'DMI SR Data'!C34</f>
        <v>7529409.6368824737</v>
      </c>
      <c r="L32" s="89">
        <f>'DMI SR Data'!D34</f>
        <v>763657.92147418484</v>
      </c>
      <c r="M32" s="206">
        <f>'DMI SR Data'!E34</f>
        <v>0.1128711122719792</v>
      </c>
      <c r="N32" s="89">
        <f>'DMI SR Data'!F34</f>
        <v>21023682.053953469</v>
      </c>
      <c r="O32" s="89">
        <f>'DMI SR Data'!G34</f>
        <v>2635226.475067582</v>
      </c>
      <c r="P32" s="263">
        <f>'DMI SR Data'!H34</f>
        <v>0.14330874410646097</v>
      </c>
    </row>
    <row r="33" spans="2:16" ht="15" thickBot="1">
      <c r="B33" s="403" t="s">
        <v>38</v>
      </c>
      <c r="C33" s="378" t="s">
        <v>102</v>
      </c>
      <c r="D33" s="376"/>
      <c r="E33" s="377"/>
      <c r="F33" s="389" t="s">
        <v>22</v>
      </c>
      <c r="G33" s="389"/>
      <c r="H33" s="389"/>
      <c r="I33" s="200"/>
      <c r="J33" s="241"/>
      <c r="K33" s="61"/>
      <c r="L33" s="61"/>
      <c r="M33" s="62"/>
      <c r="N33" s="61"/>
      <c r="O33" s="61"/>
      <c r="P33" s="62"/>
    </row>
    <row r="34" spans="2:16" ht="15" customHeight="1" thickBot="1">
      <c r="B34" s="404"/>
      <c r="C34" s="238" t="s">
        <v>19</v>
      </c>
      <c r="D34" s="35" t="s">
        <v>25</v>
      </c>
      <c r="E34" s="35" t="s">
        <v>26</v>
      </c>
      <c r="F34" s="35" t="s">
        <v>19</v>
      </c>
      <c r="G34" s="35" t="s">
        <v>25</v>
      </c>
      <c r="H34" s="35" t="s">
        <v>26</v>
      </c>
      <c r="I34" s="200"/>
      <c r="J34" s="407" t="s">
        <v>434</v>
      </c>
      <c r="K34" s="409" t="s">
        <v>58</v>
      </c>
      <c r="L34" s="410"/>
      <c r="M34" s="411"/>
      <c r="N34" s="409" t="s">
        <v>22</v>
      </c>
      <c r="O34" s="410"/>
      <c r="P34" s="411"/>
    </row>
    <row r="35" spans="2:16" ht="15" customHeight="1" thickBot="1">
      <c r="B35" s="265" t="s">
        <v>435</v>
      </c>
      <c r="C35" s="270">
        <f>'DMI SR Data'!C21</f>
        <v>38624210.645041168</v>
      </c>
      <c r="D35" s="266">
        <f>'DMI SR Data'!D21</f>
        <v>3777445.6739093438</v>
      </c>
      <c r="E35" s="267">
        <f>'DMI SR Data'!E21</f>
        <v>0.10840161710961407</v>
      </c>
      <c r="F35" s="266">
        <f>'DMI SR Data'!F21</f>
        <v>107914059.3013943</v>
      </c>
      <c r="G35" s="266">
        <f>'DMI SR Data'!G21</f>
        <v>14645652.018113598</v>
      </c>
      <c r="H35" s="267">
        <f>'DMI SR Data'!H21</f>
        <v>0.15702693382155544</v>
      </c>
      <c r="I35" s="200"/>
      <c r="J35" s="408"/>
      <c r="K35" s="250" t="s">
        <v>19</v>
      </c>
      <c r="L35" s="37" t="s">
        <v>25</v>
      </c>
      <c r="M35" s="37" t="s">
        <v>26</v>
      </c>
      <c r="N35" s="324" t="s">
        <v>19</v>
      </c>
      <c r="O35" s="324" t="s">
        <v>25</v>
      </c>
      <c r="P35" s="251" t="s">
        <v>26</v>
      </c>
    </row>
    <row r="36" spans="2:16" ht="15" customHeight="1" thickBot="1">
      <c r="B36" s="87" t="s">
        <v>413</v>
      </c>
      <c r="C36" s="239">
        <f>'DMI SR Data'!C22</f>
        <v>2297749.7112400942</v>
      </c>
      <c r="D36" s="82">
        <f>'DMI SR Data'!D22</f>
        <v>209697.41482698778</v>
      </c>
      <c r="E36" s="205">
        <f>'DMI SR Data'!E22</f>
        <v>0.10042728105383651</v>
      </c>
      <c r="F36" s="82">
        <f>'DMI SR Data'!F22</f>
        <v>6093943.4785437975</v>
      </c>
      <c r="G36" s="82">
        <f>'DMI SR Data'!G22</f>
        <v>774910.87612262089</v>
      </c>
      <c r="H36" s="205">
        <f>'DMI SR Data'!H22</f>
        <v>0.14568643098180828</v>
      </c>
      <c r="I36" s="200"/>
      <c r="J36" s="265" t="s">
        <v>148</v>
      </c>
      <c r="K36" s="266">
        <f>'DMI SR Data'!C43</f>
        <v>26344907.423698891</v>
      </c>
      <c r="L36" s="266">
        <f>'DMI SR Data'!D43</f>
        <v>2379902.2239263803</v>
      </c>
      <c r="M36" s="267">
        <f>'DMI SR Data'!E43</f>
        <v>9.9307394431484272E-2</v>
      </c>
      <c r="N36" s="266">
        <f>'DMI SR Data'!F43</f>
        <v>73883366.214266106</v>
      </c>
      <c r="O36" s="266">
        <f>'DMI SR Data'!G43</f>
        <v>8428091.1403711587</v>
      </c>
      <c r="P36" s="268">
        <f>'DMI SR Data'!H43</f>
        <v>0.12876106823867697</v>
      </c>
    </row>
    <row r="37" spans="2:16" ht="15" customHeight="1" thickBot="1">
      <c r="B37" s="87" t="s">
        <v>414</v>
      </c>
      <c r="C37" s="239">
        <f>'DMI SR Data'!C23</f>
        <v>12064072.838869113</v>
      </c>
      <c r="D37" s="82">
        <f>'DMI SR Data'!D23</f>
        <v>1240897.7275844701</v>
      </c>
      <c r="E37" s="205">
        <f>'DMI SR Data'!E23</f>
        <v>0.11465191266199362</v>
      </c>
      <c r="F37" s="82">
        <f>'DMI SR Data'!F23</f>
        <v>34779024.376235962</v>
      </c>
      <c r="G37" s="82">
        <f>'DMI SR Data'!G23</f>
        <v>4974231.3311712071</v>
      </c>
      <c r="H37" s="205">
        <f>'DMI SR Data'!H23</f>
        <v>0.16689367121758519</v>
      </c>
      <c r="I37" s="200"/>
      <c r="J37" s="325" t="s">
        <v>488</v>
      </c>
      <c r="K37" s="256">
        <f>'DMI SR Data'!C44</f>
        <v>26344907.423698891</v>
      </c>
      <c r="L37" s="218">
        <f>'DMI SR Data'!D44</f>
        <v>2379902.2239263952</v>
      </c>
      <c r="M37" s="219">
        <f>'DMI SR Data'!E44</f>
        <v>9.9307394431484952E-2</v>
      </c>
      <c r="N37" s="218">
        <f>'DMI SR Data'!F44</f>
        <v>73883366.214266106</v>
      </c>
      <c r="O37" s="218">
        <f>'DMI SR Data'!G44</f>
        <v>8428091.1403711513</v>
      </c>
      <c r="P37" s="220">
        <f>'DMI SR Data'!H44</f>
        <v>0.12876106823867683</v>
      </c>
    </row>
    <row r="38" spans="2:16" ht="15" customHeight="1">
      <c r="B38" s="87" t="s">
        <v>415</v>
      </c>
      <c r="C38" s="239">
        <f>'DMI SR Data'!C24</f>
        <v>3420513.18048569</v>
      </c>
      <c r="D38" s="82">
        <f>'DMI SR Data'!D24</f>
        <v>321560.2211162434</v>
      </c>
      <c r="E38" s="205">
        <f>'DMI SR Data'!E24</f>
        <v>0.10376415045089044</v>
      </c>
      <c r="F38" s="82">
        <f>'DMI SR Data'!F24</f>
        <v>9349822.6552845091</v>
      </c>
      <c r="G38" s="82">
        <f>'DMI SR Data'!G24</f>
        <v>1235026.7435353845</v>
      </c>
      <c r="H38" s="205">
        <f>'DMI SR Data'!H24</f>
        <v>0.15219443063838897</v>
      </c>
      <c r="I38" s="200"/>
      <c r="L38"/>
      <c r="O38"/>
    </row>
    <row r="39" spans="2:16" ht="15" customHeight="1">
      <c r="B39" s="87" t="s">
        <v>416</v>
      </c>
      <c r="C39" s="239">
        <f>'DMI SR Data'!C25</f>
        <v>2916860.6004616981</v>
      </c>
      <c r="D39" s="82">
        <f>'DMI SR Data'!D25</f>
        <v>292550.98284211615</v>
      </c>
      <c r="E39" s="205">
        <f>'DMI SR Data'!E25</f>
        <v>0.11147731231022914</v>
      </c>
      <c r="F39" s="82">
        <f>'DMI SR Data'!F25</f>
        <v>7871409.2915585693</v>
      </c>
      <c r="G39" s="82">
        <f>'DMI SR Data'!G25</f>
        <v>1109113.4225679617</v>
      </c>
      <c r="H39" s="205">
        <f>'DMI SR Data'!H25</f>
        <v>0.16401432946078956</v>
      </c>
      <c r="I39" s="200"/>
      <c r="L39"/>
      <c r="O39"/>
    </row>
    <row r="40" spans="2:16" ht="15" customHeight="1">
      <c r="B40" s="87" t="s">
        <v>417</v>
      </c>
      <c r="C40" s="239">
        <f>'DMI SR Data'!C26</f>
        <v>7109105.4167767037</v>
      </c>
      <c r="D40" s="82">
        <f>'DMI SR Data'!D26</f>
        <v>682888.60450243857</v>
      </c>
      <c r="E40" s="205">
        <f>'DMI SR Data'!E26</f>
        <v>0.10626603870540145</v>
      </c>
      <c r="F40" s="82">
        <f>'DMI SR Data'!F26</f>
        <v>20331349.349357761</v>
      </c>
      <c r="G40" s="82">
        <f>'DMI SR Data'!G26</f>
        <v>2712601.6320331171</v>
      </c>
      <c r="H40" s="205">
        <f>'DMI SR Data'!H26</f>
        <v>0.15396109164817634</v>
      </c>
      <c r="I40" s="200"/>
      <c r="L40"/>
      <c r="O40"/>
    </row>
    <row r="41" spans="2:16" ht="15" customHeight="1" thickBot="1">
      <c r="B41" s="87" t="s">
        <v>418</v>
      </c>
      <c r="C41" s="239">
        <f>'DMI SR Data'!C27</f>
        <v>5849628.4441870265</v>
      </c>
      <c r="D41" s="82">
        <f>'DMI SR Data'!D27</f>
        <v>564546.77888158523</v>
      </c>
      <c r="E41" s="205">
        <f>'DMI SR Data'!E27</f>
        <v>0.1068189319736762</v>
      </c>
      <c r="F41" s="82">
        <f>'DMI SR Data'!F27</f>
        <v>15748002.078526258</v>
      </c>
      <c r="G41" s="82">
        <f>'DMI SR Data'!G27</f>
        <v>2061537.5874149799</v>
      </c>
      <c r="H41" s="205">
        <f>'DMI SR Data'!H27</f>
        <v>0.15062601366144285</v>
      </c>
      <c r="I41" s="200"/>
    </row>
    <row r="42" spans="2:16" ht="15" customHeight="1" thickBot="1">
      <c r="B42" s="87" t="s">
        <v>419</v>
      </c>
      <c r="C42" s="239">
        <f>'DMI SR Data'!C28</f>
        <v>2142374.4728021799</v>
      </c>
      <c r="D42" s="82">
        <f>'DMI SR Data'!D28</f>
        <v>213362.8704563817</v>
      </c>
      <c r="E42" s="205">
        <f>'DMI SR Data'!E28</f>
        <v>0.11060735466646192</v>
      </c>
      <c r="F42" s="82">
        <f>'DMI SR Data'!F28</f>
        <v>5940187.7402575193</v>
      </c>
      <c r="G42" s="82">
        <f>'DMI SR Data'!G28</f>
        <v>798270.83037193306</v>
      </c>
      <c r="H42" s="205">
        <f>'DMI SR Data'!H28</f>
        <v>0.15524771099222129</v>
      </c>
      <c r="I42" s="200"/>
      <c r="J42" s="403" t="s">
        <v>39</v>
      </c>
      <c r="K42" s="390" t="s">
        <v>102</v>
      </c>
      <c r="L42" s="391"/>
      <c r="M42" s="392"/>
      <c r="N42" s="390" t="s">
        <v>22</v>
      </c>
      <c r="O42" s="391"/>
      <c r="P42" s="392"/>
    </row>
    <row r="43" spans="2:16" ht="15" customHeight="1" thickBot="1">
      <c r="B43" s="87" t="s">
        <v>420</v>
      </c>
      <c r="C43" s="239">
        <f>'DMI SR Data'!C29</f>
        <v>962746.94385531137</v>
      </c>
      <c r="D43" s="82">
        <f>'DMI SR Data'!D29</f>
        <v>86163.576869724202</v>
      </c>
      <c r="E43" s="205">
        <f>'DMI SR Data'!E29</f>
        <v>9.8294788738720051E-2</v>
      </c>
      <c r="F43" s="82">
        <f>'DMI SR Data'!F29</f>
        <v>2630939.2725508763</v>
      </c>
      <c r="G43" s="82">
        <f>'DMI SR Data'!G29</f>
        <v>333150.18200687412</v>
      </c>
      <c r="H43" s="205">
        <f>'DMI SR Data'!H29</f>
        <v>0.14498727641186629</v>
      </c>
      <c r="I43" s="200"/>
      <c r="J43" s="404"/>
      <c r="K43" s="35" t="s">
        <v>19</v>
      </c>
      <c r="L43" s="35" t="s">
        <v>25</v>
      </c>
      <c r="M43" s="35" t="s">
        <v>26</v>
      </c>
      <c r="N43" s="35" t="s">
        <v>19</v>
      </c>
      <c r="O43" s="35" t="s">
        <v>25</v>
      </c>
      <c r="P43" s="35" t="s">
        <v>26</v>
      </c>
    </row>
    <row r="44" spans="2:16" ht="15" customHeight="1" thickBot="1">
      <c r="B44" s="240" t="s">
        <v>232</v>
      </c>
      <c r="C44" s="239">
        <f>'DMI SR Data'!C30</f>
        <v>933392.12188691145</v>
      </c>
      <c r="D44" s="82">
        <f>'DMI SR Data'!D30</f>
        <v>75264.92010044551</v>
      </c>
      <c r="E44" s="205">
        <f>'DMI SR Data'!E30</f>
        <v>8.7708348999725835E-2</v>
      </c>
      <c r="F44" s="82">
        <f>'DMI SR Data'!F30</f>
        <v>2509643.8710927987</v>
      </c>
      <c r="G44" s="82">
        <f>'DMI SR Data'!G30</f>
        <v>290233.78582738992</v>
      </c>
      <c r="H44" s="205">
        <f>'DMI SR Data'!H30</f>
        <v>0.13077068891154572</v>
      </c>
      <c r="I44" s="200"/>
      <c r="J44" s="265" t="s">
        <v>436</v>
      </c>
      <c r="K44" s="266">
        <f>'DMI SR Data'!C41</f>
        <v>37654502.856045716</v>
      </c>
      <c r="L44" s="266">
        <f>'DMI SR Data'!D41</f>
        <v>2878819.6041278988</v>
      </c>
      <c r="M44" s="267">
        <f>'DMI SR Data'!E41</f>
        <v>8.2782546162314063E-2</v>
      </c>
      <c r="N44" s="266">
        <f>'DMI SR Data'!F41</f>
        <v>113253280.01836114</v>
      </c>
      <c r="O44" s="266">
        <f>'DMI SR Data'!G41</f>
        <v>13463218.282078728</v>
      </c>
      <c r="P44" s="268">
        <f>'DMI SR Data'!H41</f>
        <v>0.13491542191504299</v>
      </c>
    </row>
    <row r="45" spans="2:16" ht="15" customHeight="1" thickBot="1">
      <c r="B45" s="88" t="s">
        <v>421</v>
      </c>
      <c r="C45" s="89">
        <f>'DMI SR Data'!C31</f>
        <v>927766.91447634832</v>
      </c>
      <c r="D45" s="89">
        <f>'DMI SR Data'!D31</f>
        <v>90512.576728991815</v>
      </c>
      <c r="E45" s="206">
        <f>'DMI SR Data'!E31</f>
        <v>0.108106429131818</v>
      </c>
      <c r="F45" s="89">
        <f>'DMI SR Data'!F31</f>
        <v>2659737.1879862379</v>
      </c>
      <c r="G45" s="89">
        <f>'DMI SR Data'!G31</f>
        <v>356575.62706214283</v>
      </c>
      <c r="H45" s="206">
        <f>'DMI SR Data'!H31</f>
        <v>0.15482006695139283</v>
      </c>
      <c r="I45" s="200"/>
      <c r="J45" s="265" t="s">
        <v>437</v>
      </c>
      <c r="K45" s="266">
        <f>'DMI SR Data'!C45</f>
        <v>2073296.3160071899</v>
      </c>
      <c r="L45" s="266">
        <f>'DMI SR Data'!D45</f>
        <v>155103.34409494814</v>
      </c>
      <c r="M45" s="267">
        <f>'DMI SR Data'!E45</f>
        <v>8.0859093097565685E-2</v>
      </c>
      <c r="N45" s="266">
        <f>'DMI SR Data'!F45</f>
        <v>6459494.0760541288</v>
      </c>
      <c r="O45" s="266">
        <f>'DMI SR Data'!G45</f>
        <v>782805.77729057614</v>
      </c>
      <c r="P45" s="268">
        <f>'DMI SR Data'!H45</f>
        <v>0.1378983195996652</v>
      </c>
    </row>
    <row r="46" spans="2:16" ht="15" thickBot="1">
      <c r="B46" s="241"/>
      <c r="C46" s="61"/>
      <c r="D46" s="61"/>
      <c r="E46" s="62"/>
      <c r="F46" s="61"/>
      <c r="G46" s="61"/>
      <c r="H46" s="62"/>
      <c r="I46" s="200"/>
      <c r="J46" s="265" t="s">
        <v>438</v>
      </c>
      <c r="K46" s="266">
        <f>'DMI SR Data'!C47</f>
        <v>6675412.1790667539</v>
      </c>
      <c r="L46" s="266">
        <f>'DMI SR Data'!D47</f>
        <v>736123.30593356118</v>
      </c>
      <c r="M46" s="267">
        <f>'DMI SR Data'!E47</f>
        <v>0.12394132052802967</v>
      </c>
      <c r="N46" s="266">
        <f>'DMI SR Data'!F47</f>
        <v>18343712.18005421</v>
      </c>
      <c r="O46" s="266">
        <f>'DMI SR Data'!G47</f>
        <v>2853076.9897143207</v>
      </c>
      <c r="P46" s="268">
        <f>'DMI SR Data'!H47</f>
        <v>0.18418076177363774</v>
      </c>
    </row>
    <row r="47" spans="2:16" ht="15" customHeight="1" thickBot="1">
      <c r="B47" s="241"/>
      <c r="C47" s="61"/>
      <c r="D47" s="61"/>
      <c r="E47" s="62"/>
      <c r="F47" s="61"/>
      <c r="G47" s="61"/>
      <c r="H47" s="62"/>
      <c r="I47" s="229"/>
      <c r="J47" s="265" t="s">
        <v>439</v>
      </c>
      <c r="K47" s="266">
        <f>'DMI SR Data'!C49</f>
        <v>4820887.0132042998</v>
      </c>
      <c r="L47" s="266">
        <f>'DMI SR Data'!D49</f>
        <v>273651.22420226317</v>
      </c>
      <c r="M47" s="267">
        <f>'DMI SR Data'!E49</f>
        <v>6.017968649528075E-2</v>
      </c>
      <c r="N47" s="266">
        <f>'DMI SR Data'!F49</f>
        <v>14220642.358358534</v>
      </c>
      <c r="O47" s="266">
        <f>'DMI SR Data'!G49</f>
        <v>1357185.2382766847</v>
      </c>
      <c r="P47" s="268">
        <f>'DMI SR Data'!H49</f>
        <v>0.1055070363749966</v>
      </c>
    </row>
    <row r="48" spans="2:16" ht="15" customHeight="1" thickBot="1">
      <c r="B48" s="241"/>
      <c r="C48" s="61"/>
      <c r="D48" s="61"/>
      <c r="E48" s="62"/>
      <c r="F48" s="61"/>
      <c r="G48" s="61"/>
      <c r="H48" s="62"/>
      <c r="I48" s="34"/>
      <c r="J48" s="265" t="s">
        <v>440</v>
      </c>
      <c r="K48" s="266">
        <f>'DMI SR Data'!C51</f>
        <v>10769783.185531754</v>
      </c>
      <c r="L48" s="266">
        <f>'DMI SR Data'!D51</f>
        <v>1081246.5249566529</v>
      </c>
      <c r="M48" s="267">
        <f>'DMI SR Data'!E51</f>
        <v>0.11160060211739667</v>
      </c>
      <c r="N48" s="266">
        <f>'DMI SR Data'!F51</f>
        <v>30877811.479093298</v>
      </c>
      <c r="O48" s="266">
        <f>'DMI SR Data'!G51</f>
        <v>4625317.5459975004</v>
      </c>
      <c r="P48" s="268">
        <f>'DMI SR Data'!H51</f>
        <v>0.17618583429768894</v>
      </c>
    </row>
    <row r="49" spans="2:16" ht="15" customHeight="1" thickBot="1">
      <c r="B49" s="241"/>
      <c r="C49" s="61"/>
      <c r="D49" s="61"/>
      <c r="E49" s="62"/>
      <c r="F49" s="61"/>
      <c r="G49" s="61"/>
      <c r="H49" s="62"/>
      <c r="I49" s="36"/>
      <c r="J49" s="265" t="s">
        <v>441</v>
      </c>
      <c r="K49" s="266">
        <f>'DMI SR Data'!C53</f>
        <v>8724074.1738727</v>
      </c>
      <c r="L49" s="266">
        <f>'DMI SR Data'!D53</f>
        <v>503794.89924693853</v>
      </c>
      <c r="M49" s="267">
        <f>'DMI SR Data'!E53</f>
        <v>6.1286834962170363E-2</v>
      </c>
      <c r="N49" s="266">
        <f>'DMI SR Data'!F53</f>
        <v>26223312.325553231</v>
      </c>
      <c r="O49" s="266">
        <f>'DMI SR Data'!G53</f>
        <v>2664406.6504135877</v>
      </c>
      <c r="P49" s="268">
        <f>'DMI SR Data'!H53</f>
        <v>0.11309551840623831</v>
      </c>
    </row>
    <row r="50" spans="2:16" ht="15" customHeight="1" thickBot="1">
      <c r="B50" s="241"/>
      <c r="C50" s="61"/>
      <c r="D50" s="61"/>
      <c r="E50" s="62"/>
      <c r="F50" s="61"/>
      <c r="G50" s="61"/>
      <c r="H50" s="62"/>
      <c r="I50" s="34"/>
      <c r="J50" s="265" t="s">
        <v>442</v>
      </c>
      <c r="K50" s="266">
        <f>'DMI SR Data'!C55</f>
        <v>6397984.6918060891</v>
      </c>
      <c r="L50" s="266">
        <f>'DMI SR Data'!D55</f>
        <v>664825.4718080787</v>
      </c>
      <c r="M50" s="267">
        <f>'DMI SR Data'!E55</f>
        <v>0.11596145271686863</v>
      </c>
      <c r="N50" s="266">
        <f>'DMI SR Data'!F55</f>
        <v>17614288.373573691</v>
      </c>
      <c r="O50" s="266">
        <f>'DMI SR Data'!G55</f>
        <v>2461436.25418327</v>
      </c>
      <c r="P50" s="268">
        <f>'DMI SR Data'!H55</f>
        <v>0.16244045904951987</v>
      </c>
    </row>
    <row r="51" spans="2:16" ht="15" customHeight="1">
      <c r="B51" s="241"/>
      <c r="C51" s="61"/>
      <c r="D51" s="61"/>
      <c r="E51" s="62"/>
      <c r="F51" s="61"/>
      <c r="G51" s="61"/>
      <c r="H51" s="62"/>
      <c r="I51" s="34"/>
      <c r="J51" s="203"/>
      <c r="K51" s="203"/>
      <c r="L51" s="204"/>
      <c r="M51" s="203"/>
      <c r="N51" s="203"/>
      <c r="O51" s="204"/>
      <c r="P51" s="203"/>
    </row>
    <row r="52" spans="2:16">
      <c r="B52" s="241"/>
      <c r="C52" s="61"/>
      <c r="D52" s="61"/>
      <c r="E52" s="62"/>
      <c r="F52" s="61"/>
      <c r="G52" s="61"/>
      <c r="H52" s="62"/>
      <c r="I52" s="34"/>
      <c r="J52" s="203"/>
      <c r="K52" s="203"/>
      <c r="L52" s="204"/>
      <c r="M52" s="203"/>
      <c r="N52" s="203"/>
      <c r="O52" s="204"/>
      <c r="P52" s="203"/>
    </row>
    <row r="53" spans="2:16" ht="15" customHeight="1">
      <c r="B53" s="200"/>
      <c r="C53" s="34"/>
      <c r="D53" s="38"/>
      <c r="E53" s="34"/>
      <c r="F53" s="34"/>
      <c r="G53" s="38"/>
      <c r="H53" s="34"/>
      <c r="I53" s="34"/>
      <c r="J53" s="203"/>
      <c r="K53" s="203"/>
      <c r="L53" s="204"/>
      <c r="M53" s="203"/>
      <c r="N53" s="203"/>
      <c r="O53" s="204"/>
      <c r="P53" s="203"/>
    </row>
    <row r="54" spans="2:16" ht="15" customHeight="1">
      <c r="I54" s="34"/>
      <c r="J54" s="203"/>
      <c r="K54" s="203"/>
      <c r="L54" s="204"/>
      <c r="M54" s="203"/>
      <c r="N54" s="203"/>
      <c r="O54" s="204"/>
      <c r="P54" s="203"/>
    </row>
    <row r="55" spans="2:16" ht="15" customHeight="1" thickBot="1">
      <c r="B55" s="201"/>
      <c r="C55" s="202"/>
      <c r="D55" s="202"/>
      <c r="E55" s="202"/>
      <c r="F55" s="202"/>
      <c r="G55" s="202"/>
      <c r="H55" s="202"/>
      <c r="I55" s="34"/>
      <c r="J55" s="229"/>
      <c r="K55" s="229"/>
      <c r="L55" s="229"/>
      <c r="M55" s="229"/>
      <c r="N55" s="229"/>
      <c r="O55" s="229"/>
      <c r="P55" s="229"/>
    </row>
    <row r="56" spans="2:16" ht="16" thickBot="1">
      <c r="B56" s="229" t="str">
        <f>'HOME PAGE'!H6</f>
        <v>LATEST 52 WEEKS ENDING 07-20-2025</v>
      </c>
      <c r="C56" s="229"/>
      <c r="D56" s="229"/>
      <c r="E56" s="229"/>
      <c r="F56" s="229"/>
      <c r="G56" s="229"/>
      <c r="H56" s="229"/>
      <c r="I56" s="34"/>
      <c r="J56" s="403" t="s">
        <v>422</v>
      </c>
      <c r="K56" s="375" t="s">
        <v>102</v>
      </c>
      <c r="L56" s="376"/>
      <c r="M56" s="377"/>
      <c r="N56" s="390" t="s">
        <v>22</v>
      </c>
      <c r="O56" s="391"/>
      <c r="P56" s="392"/>
    </row>
    <row r="57" spans="2:16" ht="15" thickBot="1">
      <c r="B57" s="406" t="s">
        <v>36</v>
      </c>
      <c r="C57" s="375" t="s">
        <v>102</v>
      </c>
      <c r="D57" s="376"/>
      <c r="E57" s="377"/>
      <c r="F57" s="389" t="s">
        <v>22</v>
      </c>
      <c r="G57" s="389"/>
      <c r="H57" s="389"/>
      <c r="I57" s="34"/>
      <c r="J57" s="404"/>
      <c r="K57" s="35" t="s">
        <v>19</v>
      </c>
      <c r="L57" s="35" t="s">
        <v>25</v>
      </c>
      <c r="M57" s="35" t="s">
        <v>26</v>
      </c>
      <c r="N57" s="35" t="s">
        <v>19</v>
      </c>
      <c r="O57" s="35" t="s">
        <v>25</v>
      </c>
      <c r="P57" s="35" t="s">
        <v>26</v>
      </c>
    </row>
    <row r="58" spans="2:16" ht="15" thickBot="1">
      <c r="B58" s="406"/>
      <c r="C58" s="35" t="s">
        <v>19</v>
      </c>
      <c r="D58" s="35" t="s">
        <v>25</v>
      </c>
      <c r="E58" s="35" t="s">
        <v>26</v>
      </c>
      <c r="F58" s="35" t="s">
        <v>19</v>
      </c>
      <c r="G58" s="35" t="s">
        <v>25</v>
      </c>
      <c r="H58" s="35" t="s">
        <v>26</v>
      </c>
      <c r="I58" s="34"/>
      <c r="J58" s="265" t="s">
        <v>422</v>
      </c>
      <c r="K58" s="266">
        <f>'DMI SR Data'!C126</f>
        <v>648540893.63045907</v>
      </c>
      <c r="L58" s="266">
        <f>'DMI SR Data'!D126</f>
        <v>48481078.301935434</v>
      </c>
      <c r="M58" s="267">
        <f>'DMI SR Data'!E126</f>
        <v>8.0793742662792337E-2</v>
      </c>
      <c r="N58" s="266">
        <f>'DMI SR Data'!F126</f>
        <v>1955973770.4200084</v>
      </c>
      <c r="O58" s="266">
        <f>'DMI SR Data'!G126</f>
        <v>200378526.56749606</v>
      </c>
      <c r="P58" s="268">
        <f>'DMI SR Data'!H126</f>
        <v>0.11413708670557886</v>
      </c>
    </row>
    <row r="59" spans="2:16" ht="15" thickBot="1">
      <c r="B59" s="265" t="s">
        <v>423</v>
      </c>
      <c r="C59" s="266">
        <f>'DMI SR Data'!C132</f>
        <v>171721642.35233963</v>
      </c>
      <c r="D59" s="266">
        <f>'DMI SR Data'!D132</f>
        <v>18260698.559976488</v>
      </c>
      <c r="E59" s="267">
        <f>'DMI SR Data'!E132</f>
        <v>0.11899248179187347</v>
      </c>
      <c r="F59" s="266">
        <f>'DMI SR Data'!F132</f>
        <v>469857422.41044164</v>
      </c>
      <c r="G59" s="266">
        <f>'DMI SR Data'!G132</f>
        <v>61826484.468252778</v>
      </c>
      <c r="H59" s="267">
        <f>'DMI SR Data'!H132</f>
        <v>0.15152401134105314</v>
      </c>
      <c r="I59" s="34"/>
      <c r="J59" s="87" t="s">
        <v>388</v>
      </c>
      <c r="K59" s="252">
        <f>'DMI SR Data'!C127</f>
        <v>179053778.09571412</v>
      </c>
      <c r="L59" s="253">
        <f>'DMI SR Data'!D127</f>
        <v>14180344.492245734</v>
      </c>
      <c r="M59" s="254">
        <f>'DMI SR Data'!E127</f>
        <v>8.6007455430026455E-2</v>
      </c>
      <c r="N59" s="253">
        <f>'DMI SR Data'!F127</f>
        <v>519131156.30943215</v>
      </c>
      <c r="O59" s="253">
        <f>'DMI SR Data'!G127</f>
        <v>57090127.569143474</v>
      </c>
      <c r="P59" s="255">
        <f>'DMI SR Data'!H127</f>
        <v>0.12356073166228188</v>
      </c>
    </row>
    <row r="60" spans="2:16">
      <c r="B60" s="87" t="s">
        <v>387</v>
      </c>
      <c r="C60" s="82">
        <f>'DMI SR Data'!C133</f>
        <v>153558519.32492775</v>
      </c>
      <c r="D60" s="82">
        <f>'DMI SR Data'!D133</f>
        <v>16527221.485649496</v>
      </c>
      <c r="E60" s="205">
        <f>'DMI SR Data'!E133</f>
        <v>0.12060909986442661</v>
      </c>
      <c r="F60" s="82">
        <f>'DMI SR Data'!F133</f>
        <v>421049056.56605965</v>
      </c>
      <c r="G60" s="82">
        <f>'DMI SR Data'!G133</f>
        <v>55700771.10189867</v>
      </c>
      <c r="H60" s="205">
        <f>'DMI SR Data'!H133</f>
        <v>0.1524593745694823</v>
      </c>
      <c r="I60" s="34"/>
      <c r="J60" s="87" t="s">
        <v>390</v>
      </c>
      <c r="K60" s="252">
        <f>'DMI SR Data'!C128</f>
        <v>141323409.2485517</v>
      </c>
      <c r="L60" s="253">
        <f>'DMI SR Data'!D128</f>
        <v>10297285.832742721</v>
      </c>
      <c r="M60" s="254">
        <f>'DMI SR Data'!E128</f>
        <v>7.8589563396182269E-2</v>
      </c>
      <c r="N60" s="253">
        <f>'DMI SR Data'!F128</f>
        <v>429270514.03196502</v>
      </c>
      <c r="O60" s="253">
        <f>'DMI SR Data'!G128</f>
        <v>44107152.97154367</v>
      </c>
      <c r="P60" s="255">
        <f>'DMI SR Data'!H128</f>
        <v>0.11451544313589188</v>
      </c>
    </row>
    <row r="61" spans="2:16" ht="15" thickBot="1">
      <c r="B61" s="88" t="s">
        <v>389</v>
      </c>
      <c r="C61" s="89">
        <f>'DMI SR Data'!C134</f>
        <v>18163123.027413752</v>
      </c>
      <c r="D61" s="89">
        <f>'DMI SR Data'!D134</f>
        <v>1733477.0743270461</v>
      </c>
      <c r="E61" s="206">
        <f>'DMI SR Data'!E134</f>
        <v>0.1055090949176157</v>
      </c>
      <c r="F61" s="89">
        <f>'DMI SR Data'!F134</f>
        <v>48808365.844381638</v>
      </c>
      <c r="G61" s="89">
        <f>'DMI SR Data'!G134</f>
        <v>6125713.3663539588</v>
      </c>
      <c r="H61" s="206">
        <f>'DMI SR Data'!H134</f>
        <v>0.14351763563680525</v>
      </c>
      <c r="I61" s="34"/>
      <c r="J61" s="87" t="s">
        <v>391</v>
      </c>
      <c r="K61" s="252">
        <f>'DMI SR Data'!C129</f>
        <v>231174753.07251599</v>
      </c>
      <c r="L61" s="253">
        <f>'DMI SR Data'!D129</f>
        <v>16496741.752199173</v>
      </c>
      <c r="M61" s="254">
        <f>'DMI SR Data'!E129</f>
        <v>7.6844114824525328E-2</v>
      </c>
      <c r="N61" s="253">
        <f>'DMI SR Data'!F129</f>
        <v>722070972.71718335</v>
      </c>
      <c r="O61" s="253">
        <f>'DMI SR Data'!G129</f>
        <v>69825948.555561781</v>
      </c>
      <c r="P61" s="255">
        <f>'DMI SR Data'!H129</f>
        <v>0.10705478151453006</v>
      </c>
    </row>
    <row r="62" spans="2:16" ht="15" thickBot="1">
      <c r="B62" s="34"/>
      <c r="C62" s="34"/>
      <c r="D62" s="38"/>
      <c r="E62" s="34"/>
      <c r="F62" s="34"/>
      <c r="G62" s="38"/>
      <c r="H62" s="34"/>
      <c r="I62" s="34"/>
      <c r="J62" s="87" t="s">
        <v>392</v>
      </c>
      <c r="K62" s="252">
        <f>'DMI SR Data'!C130</f>
        <v>14382835.214155635</v>
      </c>
      <c r="L62" s="253">
        <f>'DMI SR Data'!D130</f>
        <v>1205433.7257848904</v>
      </c>
      <c r="M62" s="254">
        <f>'DMI SR Data'!E130</f>
        <v>9.1477346793197717E-2</v>
      </c>
      <c r="N62" s="253">
        <f>'DMI SR Data'!F130</f>
        <v>42308262.471530169</v>
      </c>
      <c r="O62" s="253">
        <f>'DMI SR Data'!G130</f>
        <v>4934188.6726686358</v>
      </c>
      <c r="P62" s="255">
        <f>'DMI SR Data'!H130</f>
        <v>0.13202169769405597</v>
      </c>
    </row>
    <row r="63" spans="2:16" ht="15" thickBot="1">
      <c r="B63" s="403" t="s">
        <v>37</v>
      </c>
      <c r="C63" s="375" t="s">
        <v>102</v>
      </c>
      <c r="D63" s="376"/>
      <c r="E63" s="377"/>
      <c r="F63" s="389" t="s">
        <v>22</v>
      </c>
      <c r="G63" s="389"/>
      <c r="H63" s="389"/>
      <c r="I63" s="34"/>
      <c r="J63" s="88" t="s">
        <v>492</v>
      </c>
      <c r="K63" s="256">
        <f>'DMI SR Data'!C131</f>
        <v>82606117.999547526</v>
      </c>
      <c r="L63" s="257">
        <f>'DMI SR Data'!D131</f>
        <v>6301272.4989672303</v>
      </c>
      <c r="M63" s="258">
        <f>'DMI SR Data'!E131</f>
        <v>8.2580240581436065E-2</v>
      </c>
      <c r="N63" s="257">
        <f>'DMI SR Data'!F131</f>
        <v>243192864.88989764</v>
      </c>
      <c r="O63" s="257">
        <f>'DMI SR Data'!G131</f>
        <v>24421108.798578292</v>
      </c>
      <c r="P63" s="259">
        <f>'DMI SR Data'!H131</f>
        <v>0.11162825236171928</v>
      </c>
    </row>
    <row r="64" spans="2:16" ht="15" thickBot="1">
      <c r="B64" s="404"/>
      <c r="C64" s="35" t="s">
        <v>19</v>
      </c>
      <c r="D64" s="35" t="s">
        <v>25</v>
      </c>
      <c r="E64" s="35" t="s">
        <v>26</v>
      </c>
      <c r="F64" s="35" t="s">
        <v>19</v>
      </c>
      <c r="G64" s="35" t="s">
        <v>25</v>
      </c>
      <c r="H64" s="35" t="s">
        <v>26</v>
      </c>
      <c r="I64" s="34"/>
    </row>
    <row r="65" spans="2:16" ht="15" thickBot="1">
      <c r="B65" s="265" t="s">
        <v>424</v>
      </c>
      <c r="C65" s="266">
        <f>'DMI SR Data'!C64</f>
        <v>1240071.9353768772</v>
      </c>
      <c r="D65" s="266">
        <f>'DMI SR Data'!D64</f>
        <v>120526.22817571787</v>
      </c>
      <c r="E65" s="267">
        <f>'DMI SR Data'!E64</f>
        <v>0.10765637115167982</v>
      </c>
      <c r="F65" s="266">
        <f>'DMI SR Data'!F64</f>
        <v>3818560.1523314621</v>
      </c>
      <c r="G65" s="266">
        <f>'DMI SR Data'!G64</f>
        <v>517908.83986530965</v>
      </c>
      <c r="H65" s="268">
        <f>'DMI SR Data'!H64</f>
        <v>0.15691110354772464</v>
      </c>
      <c r="I65" s="34"/>
      <c r="J65" s="403" t="s">
        <v>425</v>
      </c>
      <c r="K65" s="375" t="s">
        <v>102</v>
      </c>
      <c r="L65" s="376"/>
      <c r="M65" s="377"/>
      <c r="N65" s="390" t="s">
        <v>22</v>
      </c>
      <c r="O65" s="391"/>
      <c r="P65" s="392"/>
    </row>
    <row r="66" spans="2:16" ht="15" thickBot="1">
      <c r="B66" s="87" t="s">
        <v>393</v>
      </c>
      <c r="C66" s="239">
        <f>'DMI SR Data'!C65</f>
        <v>6482333.2608525595</v>
      </c>
      <c r="D66" s="239">
        <f>'DMI SR Data'!D65</f>
        <v>554170.09938989487</v>
      </c>
      <c r="E66" s="260">
        <f>'DMI SR Data'!E65</f>
        <v>9.348091209641464E-2</v>
      </c>
      <c r="F66" s="239">
        <f>'DMI SR Data'!F65</f>
        <v>19637349.55597752</v>
      </c>
      <c r="G66" s="239">
        <f>'DMI SR Data'!G65</f>
        <v>2360923.2545405924</v>
      </c>
      <c r="H66" s="261">
        <f>'DMI SR Data'!H65</f>
        <v>0.13665576510717545</v>
      </c>
      <c r="I66" s="34"/>
      <c r="J66" s="404"/>
      <c r="K66" s="35" t="s">
        <v>19</v>
      </c>
      <c r="L66" s="35" t="s">
        <v>25</v>
      </c>
      <c r="M66" s="35" t="s">
        <v>26</v>
      </c>
      <c r="N66" s="35" t="s">
        <v>19</v>
      </c>
      <c r="O66" s="35" t="s">
        <v>25</v>
      </c>
      <c r="P66" s="35" t="s">
        <v>26</v>
      </c>
    </row>
    <row r="67" spans="2:16" ht="15" thickBot="1">
      <c r="B67" s="87" t="s">
        <v>394</v>
      </c>
      <c r="C67" s="239">
        <f>'DMI SR Data'!C66</f>
        <v>13442067.802457739</v>
      </c>
      <c r="D67" s="239">
        <f>'DMI SR Data'!D66</f>
        <v>1459913.9741978049</v>
      </c>
      <c r="E67" s="260">
        <f>'DMI SR Data'!E66</f>
        <v>0.12184069701680802</v>
      </c>
      <c r="F67" s="239">
        <f>'DMI SR Data'!F66</f>
        <v>37497445.441634953</v>
      </c>
      <c r="G67" s="239">
        <f>'DMI SR Data'!G66</f>
        <v>5536611.412857376</v>
      </c>
      <c r="H67" s="261">
        <f>'DMI SR Data'!H66</f>
        <v>0.17323113057288192</v>
      </c>
      <c r="I67" s="34"/>
      <c r="J67" s="265" t="s">
        <v>427</v>
      </c>
      <c r="K67" s="266">
        <f>'DMI SR Data'!C123</f>
        <v>74117960.103677094</v>
      </c>
      <c r="L67" s="266">
        <f>'DMI SR Data'!D123</f>
        <v>7656721.7028936893</v>
      </c>
      <c r="M67" s="267">
        <f>'DMI SR Data'!E123</f>
        <v>0.11520582353162165</v>
      </c>
      <c r="N67" s="266">
        <f>'DMI SR Data'!F123</f>
        <v>201734297.66706604</v>
      </c>
      <c r="O67" s="266">
        <f>'DMI SR Data'!G123</f>
        <v>26118578.575827807</v>
      </c>
      <c r="P67" s="268">
        <f>'DMI SR Data'!H123</f>
        <v>0.14872574454601262</v>
      </c>
    </row>
    <row r="68" spans="2:16">
      <c r="B68" s="87" t="s">
        <v>426</v>
      </c>
      <c r="C68" s="239">
        <f>'DMI SR Data'!C67</f>
        <v>12015417.275918143</v>
      </c>
      <c r="D68" s="239">
        <f>'DMI SR Data'!D67</f>
        <v>1325133.1645211745</v>
      </c>
      <c r="E68" s="260">
        <f>'DMI SR Data'!E67</f>
        <v>0.12395677708026889</v>
      </c>
      <c r="F68" s="239">
        <f>'DMI SR Data'!F67</f>
        <v>33605735.739574097</v>
      </c>
      <c r="G68" s="239">
        <f>'DMI SR Data'!G67</f>
        <v>5043779.0340470597</v>
      </c>
      <c r="H68" s="261">
        <f>'DMI SR Data'!H67</f>
        <v>0.17659080874774366</v>
      </c>
      <c r="I68" s="34"/>
      <c r="J68" s="87" t="s">
        <v>396</v>
      </c>
      <c r="K68" s="252">
        <f>'DMI SR Data'!C124</f>
        <v>24571150.983745426</v>
      </c>
      <c r="L68" s="239">
        <f>'DMI SR Data'!D124</f>
        <v>2515267.4732058793</v>
      </c>
      <c r="M68" s="260">
        <f>'DMI SR Data'!E124</f>
        <v>0.11404065822182741</v>
      </c>
      <c r="N68" s="239">
        <f>'DMI SR Data'!F124</f>
        <v>68650838.113369808</v>
      </c>
      <c r="O68" s="239">
        <f>'DMI SR Data'!G124</f>
        <v>8964740.4877031669</v>
      </c>
      <c r="P68" s="261">
        <f>'DMI SR Data'!H124</f>
        <v>0.15019813397631285</v>
      </c>
    </row>
    <row r="69" spans="2:16" ht="15" thickBot="1">
      <c r="B69" s="87" t="s">
        <v>395</v>
      </c>
      <c r="C69" s="239">
        <f>'DMI SR Data'!C68</f>
        <v>1426650.5265395909</v>
      </c>
      <c r="D69" s="239">
        <f>'DMI SR Data'!D68</f>
        <v>134780.80967662157</v>
      </c>
      <c r="E69" s="260">
        <f>'DMI SR Data'!E68</f>
        <v>0.10433003260104903</v>
      </c>
      <c r="F69" s="239">
        <f>'DMI SR Data'!F68</f>
        <v>3891709.7020608308</v>
      </c>
      <c r="G69" s="239">
        <f>'DMI SR Data'!G68</f>
        <v>492832.37881028326</v>
      </c>
      <c r="H69" s="261">
        <f>'DMI SR Data'!H68</f>
        <v>0.14499857804192781</v>
      </c>
      <c r="I69" s="34"/>
      <c r="J69" s="217" t="s">
        <v>397</v>
      </c>
      <c r="K69" s="262">
        <f>'DMI SR Data'!C125</f>
        <v>49546809.119931735</v>
      </c>
      <c r="L69" s="89">
        <f>'DMI SR Data'!D125</f>
        <v>5141454.2296879441</v>
      </c>
      <c r="M69" s="206">
        <f>'DMI SR Data'!E125</f>
        <v>0.11578455441682693</v>
      </c>
      <c r="N69" s="89">
        <f>'DMI SR Data'!F125</f>
        <v>133083459.5536963</v>
      </c>
      <c r="O69" s="89">
        <f>'DMI SR Data'!G125</f>
        <v>17153838.088124812</v>
      </c>
      <c r="P69" s="263">
        <f>'DMI SR Data'!H125</f>
        <v>0.14796768825143725</v>
      </c>
    </row>
    <row r="70" spans="2:16" ht="15" thickBot="1">
      <c r="B70" s="87" t="s">
        <v>428</v>
      </c>
      <c r="C70" s="239">
        <f>'DMI SR Data'!C69</f>
        <v>336578530.09679693</v>
      </c>
      <c r="D70" s="239">
        <f>'DMI SR Data'!D69</f>
        <v>29878566.384307027</v>
      </c>
      <c r="E70" s="260">
        <f>'DMI SR Data'!E69</f>
        <v>9.7419530223081877E-2</v>
      </c>
      <c r="F70" s="239">
        <f>'DMI SR Data'!F69</f>
        <v>986549017.05187869</v>
      </c>
      <c r="G70" s="239">
        <f>'DMI SR Data'!G69</f>
        <v>125080555.67327988</v>
      </c>
      <c r="H70" s="261">
        <f>'DMI SR Data'!H69</f>
        <v>0.1451945849220235</v>
      </c>
      <c r="I70" s="34"/>
    </row>
    <row r="71" spans="2:16" ht="15" thickBot="1">
      <c r="B71" s="87" t="s">
        <v>398</v>
      </c>
      <c r="C71" s="239">
        <f>'DMI SR Data'!C70</f>
        <v>651234934.56050217</v>
      </c>
      <c r="D71" s="239">
        <f>'DMI SR Data'!D70</f>
        <v>66498789.089817643</v>
      </c>
      <c r="E71" s="260">
        <f>'DMI SR Data'!E70</f>
        <v>0.11372443726099625</v>
      </c>
      <c r="F71" s="239">
        <f>'DMI SR Data'!F70</f>
        <v>1838682608.7976475</v>
      </c>
      <c r="G71" s="239">
        <f>'DMI SR Data'!G70</f>
        <v>243281918.08180761</v>
      </c>
      <c r="H71" s="261">
        <f>'DMI SR Data'!H70</f>
        <v>0.15248954040044294</v>
      </c>
      <c r="I71" s="34"/>
      <c r="J71" s="403" t="s">
        <v>429</v>
      </c>
      <c r="K71" s="375" t="s">
        <v>102</v>
      </c>
      <c r="L71" s="376"/>
      <c r="M71" s="377"/>
      <c r="N71" s="390" t="s">
        <v>22</v>
      </c>
      <c r="O71" s="391"/>
      <c r="P71" s="392"/>
    </row>
    <row r="72" spans="2:16" ht="15" thickBot="1">
      <c r="B72" s="88" t="s">
        <v>399</v>
      </c>
      <c r="C72" s="218">
        <f>'DMI SR Data'!C71</f>
        <v>48654492.158881173</v>
      </c>
      <c r="D72" s="218">
        <f>'DMI SR Data'!D71</f>
        <v>4648917.423060216</v>
      </c>
      <c r="E72" s="219">
        <f>'DMI SR Data'!E71</f>
        <v>0.10564382924138821</v>
      </c>
      <c r="F72" s="218">
        <f>'DMI SR Data'!F71</f>
        <v>132507313.68270934</v>
      </c>
      <c r="G72" s="218">
        <f>'DMI SR Data'!G71</f>
        <v>17172542.463696808</v>
      </c>
      <c r="H72" s="220">
        <f>'DMI SR Data'!H71</f>
        <v>0.14889302057128437</v>
      </c>
      <c r="I72" s="34"/>
      <c r="J72" s="404"/>
      <c r="K72" s="35" t="s">
        <v>19</v>
      </c>
      <c r="L72" s="35" t="s">
        <v>25</v>
      </c>
      <c r="M72" s="35" t="s">
        <v>26</v>
      </c>
      <c r="N72" s="35" t="s">
        <v>19</v>
      </c>
      <c r="O72" s="35" t="s">
        <v>25</v>
      </c>
      <c r="P72" s="35" t="s">
        <v>26</v>
      </c>
    </row>
    <row r="73" spans="2:16" ht="15" thickBot="1">
      <c r="B73" s="241"/>
      <c r="C73" s="61"/>
      <c r="D73" s="61"/>
      <c r="E73" s="62"/>
      <c r="F73" s="61"/>
      <c r="G73" s="61"/>
      <c r="H73" s="62"/>
      <c r="I73" s="34"/>
      <c r="J73" s="265" t="s">
        <v>430</v>
      </c>
      <c r="K73" s="266">
        <f>'DMI SR Data'!C101</f>
        <v>238717263.73384342</v>
      </c>
      <c r="L73" s="266">
        <f>'DMI SR Data'!D101</f>
        <v>17119096.878291577</v>
      </c>
      <c r="M73" s="267">
        <f>'DMI SR Data'!E101</f>
        <v>7.725288129053258E-2</v>
      </c>
      <c r="N73" s="266">
        <f>'DMI SR Data'!F101</f>
        <v>746361627.79533589</v>
      </c>
      <c r="O73" s="266">
        <f>'DMI SR Data'!G101</f>
        <v>67750792.287375569</v>
      </c>
      <c r="P73" s="267">
        <f>'DMI SR Data'!H101</f>
        <v>9.983747494491757E-2</v>
      </c>
    </row>
    <row r="74" spans="2:16" ht="15" thickBot="1">
      <c r="B74" s="406" t="s">
        <v>134</v>
      </c>
      <c r="C74" s="375" t="s">
        <v>102</v>
      </c>
      <c r="D74" s="376"/>
      <c r="E74" s="377"/>
      <c r="F74" s="389" t="s">
        <v>22</v>
      </c>
      <c r="G74" s="389"/>
      <c r="H74" s="389"/>
      <c r="I74" s="34"/>
      <c r="J74" s="87" t="s">
        <v>400</v>
      </c>
      <c r="K74" s="82">
        <f>'DMI SR Data'!C102</f>
        <v>59644396.345617138</v>
      </c>
      <c r="L74" s="82">
        <f>'DMI SR Data'!D102</f>
        <v>4203469.6105913743</v>
      </c>
      <c r="M74" s="205">
        <f>'DMI SR Data'!E102</f>
        <v>7.581889153262944E-2</v>
      </c>
      <c r="N74" s="82">
        <f>'DMI SR Data'!F102</f>
        <v>187801910.0668608</v>
      </c>
      <c r="O74" s="82">
        <f>'DMI SR Data'!G102</f>
        <v>16899336.532616735</v>
      </c>
      <c r="P74" s="205">
        <f>'DMI SR Data'!H102</f>
        <v>9.8882867490761236E-2</v>
      </c>
    </row>
    <row r="75" spans="2:16" ht="15" thickBot="1">
      <c r="B75" s="406"/>
      <c r="C75" s="37" t="s">
        <v>19</v>
      </c>
      <c r="D75" s="37" t="s">
        <v>25</v>
      </c>
      <c r="E75" s="37" t="s">
        <v>26</v>
      </c>
      <c r="F75" s="37" t="s">
        <v>19</v>
      </c>
      <c r="G75" s="37" t="s">
        <v>25</v>
      </c>
      <c r="H75" s="37" t="s">
        <v>26</v>
      </c>
      <c r="I75" s="34"/>
      <c r="J75" s="87" t="s">
        <v>401</v>
      </c>
      <c r="K75" s="82">
        <f>'DMI SR Data'!C103</f>
        <v>121722786.63113505</v>
      </c>
      <c r="L75" s="82">
        <f>'DMI SR Data'!D103</f>
        <v>8632071.519594714</v>
      </c>
      <c r="M75" s="205">
        <f>'DMI SR Data'!E103</f>
        <v>7.6328737607512534E-2</v>
      </c>
      <c r="N75" s="82">
        <f>'DMI SR Data'!F103</f>
        <v>383144960.27170944</v>
      </c>
      <c r="O75" s="82">
        <f>'DMI SR Data'!G103</f>
        <v>33552736.680068135</v>
      </c>
      <c r="P75" s="205">
        <f>'DMI SR Data'!H103</f>
        <v>9.5976782135923852E-2</v>
      </c>
    </row>
    <row r="76" spans="2:16" ht="15" thickBot="1">
      <c r="B76" s="265" t="s">
        <v>431</v>
      </c>
      <c r="C76" s="266">
        <f>'DMI SR Data'!C70</f>
        <v>651234934.56050217</v>
      </c>
      <c r="D76" s="266">
        <f>'DMI SR Data'!D70</f>
        <v>66498789.089817643</v>
      </c>
      <c r="E76" s="267">
        <f>'DMI SR Data'!E70</f>
        <v>0.11372443726099625</v>
      </c>
      <c r="F76" s="266">
        <f>'DMI SR Data'!F70</f>
        <v>1838682608.7976475</v>
      </c>
      <c r="G76" s="266">
        <f>'DMI SR Data'!G70</f>
        <v>243281918.08180761</v>
      </c>
      <c r="H76" s="267">
        <f>'DMI SR Data'!H70</f>
        <v>0.15248954040044294</v>
      </c>
      <c r="I76" s="34"/>
      <c r="J76" s="87" t="s">
        <v>403</v>
      </c>
      <c r="K76" s="82">
        <f>'DMI SR Data'!C104</f>
        <v>33557394.550975077</v>
      </c>
      <c r="L76" s="82">
        <f>'DMI SR Data'!D104</f>
        <v>2528017.1125977673</v>
      </c>
      <c r="M76" s="205">
        <f>'DMI SR Data'!E104</f>
        <v>8.147173167164809E-2</v>
      </c>
      <c r="N76" s="82">
        <f>'DMI SR Data'!F104</f>
        <v>101035841.4417346</v>
      </c>
      <c r="O76" s="82">
        <f>'DMI SR Data'!G104</f>
        <v>10416948.036651343</v>
      </c>
      <c r="P76" s="205">
        <f>'DMI SR Data'!H104</f>
        <v>0.11495337942481436</v>
      </c>
    </row>
    <row r="77" spans="2:16">
      <c r="B77" s="87" t="s">
        <v>402</v>
      </c>
      <c r="C77" s="82">
        <f>'DMI SR Data'!C71</f>
        <v>48654492.158881173</v>
      </c>
      <c r="D77" s="82">
        <f>'DMI SR Data'!D71</f>
        <v>4648917.423060216</v>
      </c>
      <c r="E77" s="205">
        <f>'DMI SR Data'!E71</f>
        <v>0.10564382924138821</v>
      </c>
      <c r="F77" s="82">
        <f>'DMI SR Data'!F71</f>
        <v>132507313.68270934</v>
      </c>
      <c r="G77" s="82">
        <f>'DMI SR Data'!G71</f>
        <v>17172542.463696808</v>
      </c>
      <c r="H77" s="205">
        <f>'DMI SR Data'!H71</f>
        <v>0.14889302057128437</v>
      </c>
      <c r="I77" s="34"/>
      <c r="J77" s="87" t="s">
        <v>405</v>
      </c>
      <c r="K77" s="82">
        <f>'DMI SR Data'!C105</f>
        <v>13905243.578933515</v>
      </c>
      <c r="L77" s="82">
        <f>'DMI SR Data'!D105</f>
        <v>1001723.6919720173</v>
      </c>
      <c r="M77" s="205">
        <f>'DMI SR Data'!E105</f>
        <v>7.7631816802500531E-2</v>
      </c>
      <c r="N77" s="82">
        <f>'DMI SR Data'!F105</f>
        <v>43625867.297558405</v>
      </c>
      <c r="O77" s="82">
        <f>'DMI SR Data'!G105</f>
        <v>3475846.903615199</v>
      </c>
      <c r="P77" s="205">
        <f>'DMI SR Data'!H105</f>
        <v>8.6571485381849139E-2</v>
      </c>
    </row>
    <row r="78" spans="2:16" ht="15" thickBot="1">
      <c r="B78" s="87" t="s">
        <v>404</v>
      </c>
      <c r="C78" s="82">
        <f>'DMI SR Data'!C72</f>
        <v>121686592.19058591</v>
      </c>
      <c r="D78" s="82">
        <f>'DMI SR Data'!D72</f>
        <v>12514164.127165288</v>
      </c>
      <c r="E78" s="205">
        <f>'DMI SR Data'!E72</f>
        <v>0.11462751492433181</v>
      </c>
      <c r="F78" s="82">
        <f>'DMI SR Data'!F72</f>
        <v>342623227.0970645</v>
      </c>
      <c r="G78" s="82">
        <f>'DMI SR Data'!G72</f>
        <v>44437852.385465145</v>
      </c>
      <c r="H78" s="205">
        <f>'DMI SR Data'!H72</f>
        <v>0.14902760549019148</v>
      </c>
      <c r="I78" s="34"/>
      <c r="J78" s="88" t="s">
        <v>407</v>
      </c>
      <c r="K78" s="89">
        <f>'DMI SR Data'!C106</f>
        <v>9887442.6271857284</v>
      </c>
      <c r="L78" s="89">
        <f>'DMI SR Data'!D106</f>
        <v>753814.94353559799</v>
      </c>
      <c r="M78" s="206">
        <f>'DMI SR Data'!E106</f>
        <v>8.253182302197215E-2</v>
      </c>
      <c r="N78" s="89">
        <f>'DMI SR Data'!F106</f>
        <v>30753048.717472348</v>
      </c>
      <c r="O78" s="89">
        <f>'DMI SR Data'!G106</f>
        <v>3405924.1344239414</v>
      </c>
      <c r="P78" s="206">
        <f>'DMI SR Data'!H106</f>
        <v>0.12454414079552492</v>
      </c>
    </row>
    <row r="79" spans="2:16" ht="15" thickBot="1">
      <c r="B79" s="87" t="s">
        <v>406</v>
      </c>
      <c r="C79" s="82">
        <f>'DMI SR Data'!C73</f>
        <v>49870134.188086465</v>
      </c>
      <c r="D79" s="82">
        <f>'DMI SR Data'!D73</f>
        <v>5833486.5035559088</v>
      </c>
      <c r="E79" s="205">
        <f>'DMI SR Data'!E73</f>
        <v>0.13246890511161977</v>
      </c>
      <c r="F79" s="82">
        <f>'DMI SR Data'!F73</f>
        <v>135285862.05636561</v>
      </c>
      <c r="G79" s="82">
        <f>'DMI SR Data'!G73</f>
        <v>19296007.875614911</v>
      </c>
      <c r="H79" s="205">
        <f>'DMI SR Data'!H73</f>
        <v>0.16635944593520505</v>
      </c>
      <c r="I79" s="34"/>
    </row>
    <row r="80" spans="2:16" ht="15" thickBot="1">
      <c r="B80" s="87" t="s">
        <v>267</v>
      </c>
      <c r="C80" s="82">
        <f>'DMI SR Data'!C74</f>
        <v>21722403.086518124</v>
      </c>
      <c r="D80" s="82">
        <f>'DMI SR Data'!D74</f>
        <v>1963288.9110389128</v>
      </c>
      <c r="E80" s="205">
        <f>'DMI SR Data'!E74</f>
        <v>9.9361180547016995E-2</v>
      </c>
      <c r="F80" s="82">
        <f>'DMI SR Data'!F74</f>
        <v>57122907.650345638</v>
      </c>
      <c r="G80" s="82">
        <f>'DMI SR Data'!G74</f>
        <v>6656286.3711346909</v>
      </c>
      <c r="H80" s="205">
        <f>'DMI SR Data'!H74</f>
        <v>0.13189482874845557</v>
      </c>
      <c r="I80" s="34"/>
      <c r="J80" s="403" t="s">
        <v>432</v>
      </c>
      <c r="K80" s="375" t="s">
        <v>102</v>
      </c>
      <c r="L80" s="376"/>
      <c r="M80" s="377"/>
      <c r="N80" s="390" t="s">
        <v>22</v>
      </c>
      <c r="O80" s="391"/>
      <c r="P80" s="392"/>
    </row>
    <row r="81" spans="2:16" ht="15" thickBot="1">
      <c r="B81" s="87" t="s">
        <v>408</v>
      </c>
      <c r="C81" s="82">
        <f>'DMI SR Data'!C75</f>
        <v>137594407.97056982</v>
      </c>
      <c r="D81" s="82">
        <f>'DMI SR Data'!D75</f>
        <v>14193820.167580619</v>
      </c>
      <c r="E81" s="205">
        <f>'DMI SR Data'!E75</f>
        <v>0.11502230597346308</v>
      </c>
      <c r="F81" s="82">
        <f>'DMI SR Data'!F75</f>
        <v>396526094.85130584</v>
      </c>
      <c r="G81" s="82">
        <f>'DMI SR Data'!G75</f>
        <v>54831848.708058476</v>
      </c>
      <c r="H81" s="205">
        <f>'DMI SR Data'!H75</f>
        <v>0.16047050638678739</v>
      </c>
      <c r="I81" s="34"/>
      <c r="J81" s="404"/>
      <c r="K81" s="35" t="s">
        <v>19</v>
      </c>
      <c r="L81" s="35" t="s">
        <v>25</v>
      </c>
      <c r="M81" s="35" t="s">
        <v>26</v>
      </c>
      <c r="N81" s="35" t="s">
        <v>19</v>
      </c>
      <c r="O81" s="35" t="s">
        <v>25</v>
      </c>
      <c r="P81" s="35" t="s">
        <v>26</v>
      </c>
    </row>
    <row r="82" spans="2:16" ht="15" thickBot="1">
      <c r="B82" s="87" t="s">
        <v>269</v>
      </c>
      <c r="C82" s="82">
        <f>'DMI SR Data'!C76</f>
        <v>65055751.520952679</v>
      </c>
      <c r="D82" s="82">
        <f>'DMI SR Data'!D76</f>
        <v>6977300.5762295425</v>
      </c>
      <c r="E82" s="205">
        <f>'DMI SR Data'!E76</f>
        <v>0.12013578982797375</v>
      </c>
      <c r="F82" s="82">
        <f>'DMI SR Data'!F76</f>
        <v>185011192.17088252</v>
      </c>
      <c r="G82" s="82">
        <f>'DMI SR Data'!G76</f>
        <v>26618387.029249489</v>
      </c>
      <c r="H82" s="205">
        <f>'DMI SR Data'!H76</f>
        <v>0.16805300597743458</v>
      </c>
      <c r="I82" s="34"/>
      <c r="J82" s="265" t="s">
        <v>433</v>
      </c>
      <c r="K82" s="266">
        <f>'DMI SR Data'!C98</f>
        <v>136222235.66242784</v>
      </c>
      <c r="L82" s="266">
        <f>'DMI SR Data'!D98</f>
        <v>12901043.641251415</v>
      </c>
      <c r="M82" s="267">
        <f>'DMI SR Data'!E98</f>
        <v>0.10461335501067877</v>
      </c>
      <c r="N82" s="266">
        <f>'DMI SR Data'!F98</f>
        <v>376142389.14375269</v>
      </c>
      <c r="O82" s="266">
        <f>'DMI SR Data'!G98</f>
        <v>43861233.423537493</v>
      </c>
      <c r="P82" s="268">
        <f>'DMI SR Data'!H98</f>
        <v>0.13200036375360746</v>
      </c>
    </row>
    <row r="83" spans="2:16">
      <c r="B83" s="87" t="s">
        <v>409</v>
      </c>
      <c r="C83" s="82">
        <f>'DMI SR Data'!C77</f>
        <v>81188661.760879114</v>
      </c>
      <c r="D83" s="82">
        <f>'DMI SR Data'!D77</f>
        <v>8590694.9393853992</v>
      </c>
      <c r="E83" s="205">
        <f>'DMI SR Data'!E77</f>
        <v>0.11833244532189841</v>
      </c>
      <c r="F83" s="82">
        <f>'DMI SR Data'!F77</f>
        <v>224603713.6191991</v>
      </c>
      <c r="G83" s="82">
        <f>'DMI SR Data'!G77</f>
        <v>28908318.040947109</v>
      </c>
      <c r="H83" s="205">
        <f>'DMI SR Data'!H77</f>
        <v>0.14772099238986769</v>
      </c>
      <c r="I83" s="34"/>
      <c r="J83" s="87" t="s">
        <v>411</v>
      </c>
      <c r="K83" s="252">
        <f>'DMI SR Data'!C99</f>
        <v>39528455.7646695</v>
      </c>
      <c r="L83" s="239">
        <f>'DMI SR Data'!D99</f>
        <v>4058741.5577361807</v>
      </c>
      <c r="M83" s="260">
        <f>'DMI SR Data'!E99</f>
        <v>0.11442836934228279</v>
      </c>
      <c r="N83" s="239">
        <f>'DMI SR Data'!F99</f>
        <v>109764191.24594861</v>
      </c>
      <c r="O83" s="239">
        <f>'DMI SR Data'!G99</f>
        <v>13520476.142138973</v>
      </c>
      <c r="P83" s="261">
        <f>'DMI SR Data'!H99</f>
        <v>0.14048165251679678</v>
      </c>
    </row>
    <row r="84" spans="2:16" ht="15" thickBot="1">
      <c r="B84" s="88" t="s">
        <v>410</v>
      </c>
      <c r="C84" s="89">
        <f>'DMI SR Data'!C78</f>
        <v>125462491.68409261</v>
      </c>
      <c r="D84" s="89">
        <f>'DMI SR Data'!D78</f>
        <v>11777116.441805318</v>
      </c>
      <c r="E84" s="206">
        <f>'DMI SR Data'!E78</f>
        <v>0.10359394439879203</v>
      </c>
      <c r="F84" s="89">
        <f>'DMI SR Data'!F78</f>
        <v>365002297.66977477</v>
      </c>
      <c r="G84" s="89">
        <f>'DMI SR Data'!G78</f>
        <v>45360675.207640946</v>
      </c>
      <c r="H84" s="206">
        <f>'DMI SR Data'!H78</f>
        <v>0.14191104042782968</v>
      </c>
      <c r="I84" s="34"/>
      <c r="J84" s="88" t="s">
        <v>412</v>
      </c>
      <c r="K84" s="262">
        <f>'DMI SR Data'!C100</f>
        <v>96693779.89775914</v>
      </c>
      <c r="L84" s="89">
        <f>'DMI SR Data'!D100</f>
        <v>8842302.0835154951</v>
      </c>
      <c r="M84" s="206">
        <f>'DMI SR Data'!E100</f>
        <v>0.100650578721191</v>
      </c>
      <c r="N84" s="89">
        <f>'DMI SR Data'!F100</f>
        <v>266378197.89780423</v>
      </c>
      <c r="O84" s="89">
        <f>'DMI SR Data'!G100</f>
        <v>30340757.281398624</v>
      </c>
      <c r="P84" s="263">
        <f>'DMI SR Data'!H100</f>
        <v>0.12854213806997961</v>
      </c>
    </row>
    <row r="85" spans="2:16" ht="15" thickBot="1">
      <c r="B85" s="200"/>
      <c r="C85" s="34"/>
      <c r="D85" s="38"/>
      <c r="E85" s="34"/>
      <c r="F85" s="34"/>
      <c r="G85" s="38"/>
      <c r="H85" s="34"/>
      <c r="I85" s="34"/>
      <c r="J85" s="241"/>
      <c r="K85" s="65"/>
      <c r="L85" s="65"/>
      <c r="M85" s="245"/>
      <c r="N85" s="65"/>
      <c r="O85" s="65"/>
      <c r="P85" s="245"/>
    </row>
    <row r="86" spans="2:16" ht="15" thickBot="1">
      <c r="B86" s="412" t="s">
        <v>38</v>
      </c>
      <c r="C86" s="375" t="s">
        <v>102</v>
      </c>
      <c r="D86" s="376"/>
      <c r="E86" s="377"/>
      <c r="F86" s="389" t="s">
        <v>22</v>
      </c>
      <c r="G86" s="389"/>
      <c r="H86" s="389"/>
      <c r="I86" s="34"/>
      <c r="J86" s="407" t="s">
        <v>434</v>
      </c>
      <c r="K86" s="409" t="s">
        <v>58</v>
      </c>
      <c r="L86" s="410"/>
      <c r="M86" s="411"/>
      <c r="N86" s="409" t="s">
        <v>22</v>
      </c>
      <c r="O86" s="410"/>
      <c r="P86" s="411"/>
    </row>
    <row r="87" spans="2:16" ht="15" thickBot="1">
      <c r="B87" s="413"/>
      <c r="C87" s="35" t="s">
        <v>19</v>
      </c>
      <c r="D87" s="35" t="s">
        <v>25</v>
      </c>
      <c r="E87" s="35" t="s">
        <v>26</v>
      </c>
      <c r="F87" s="35" t="s">
        <v>19</v>
      </c>
      <c r="G87" s="35" t="s">
        <v>25</v>
      </c>
      <c r="H87" s="35" t="s">
        <v>26</v>
      </c>
      <c r="I87" s="34"/>
      <c r="J87" s="408"/>
      <c r="K87" s="250" t="s">
        <v>19</v>
      </c>
      <c r="L87" s="37" t="s">
        <v>25</v>
      </c>
      <c r="M87" s="37" t="s">
        <v>26</v>
      </c>
      <c r="N87" s="324" t="s">
        <v>19</v>
      </c>
      <c r="O87" s="324" t="s">
        <v>25</v>
      </c>
      <c r="P87" s="251" t="s">
        <v>26</v>
      </c>
    </row>
    <row r="88" spans="2:16" ht="15" thickBot="1">
      <c r="B88" s="269" t="s">
        <v>435</v>
      </c>
      <c r="C88" s="266">
        <f>'DMI SR Data'!C87</f>
        <v>492869516.69185662</v>
      </c>
      <c r="D88" s="266">
        <f>'DMI SR Data'!D87</f>
        <v>46231649.414138496</v>
      </c>
      <c r="E88" s="267">
        <f>'DMI SR Data'!E87</f>
        <v>0.10351036667787013</v>
      </c>
      <c r="F88" s="266">
        <f>'DMI SR Data'!F87</f>
        <v>1343693777.1920354</v>
      </c>
      <c r="G88" s="266">
        <f>'DMI SR Data'!G87</f>
        <v>162486832.08379817</v>
      </c>
      <c r="H88" s="268">
        <f>'DMI SR Data'!H87</f>
        <v>0.13756000399143356</v>
      </c>
      <c r="I88" s="34"/>
      <c r="J88" s="265" t="s">
        <v>148</v>
      </c>
      <c r="K88" s="266">
        <f>'DMI SR Data'!C109</f>
        <v>345706563.49170208</v>
      </c>
      <c r="L88" s="266">
        <f>'DMI SR Data'!D109</f>
        <v>27486716.28777492</v>
      </c>
      <c r="M88" s="267">
        <f>'DMI SR Data'!E109</f>
        <v>8.6376498918247571E-2</v>
      </c>
      <c r="N88" s="266">
        <f>'DMI SR Data'!F109</f>
        <v>951398594.10766172</v>
      </c>
      <c r="O88" s="266">
        <f>'DMI SR Data'!G109</f>
        <v>103332135.98889267</v>
      </c>
      <c r="P88" s="268">
        <f>'DMI SR Data'!H109</f>
        <v>0.12184438495316759</v>
      </c>
    </row>
    <row r="89" spans="2:16" ht="15" thickBot="1">
      <c r="B89" s="242" t="s">
        <v>413</v>
      </c>
      <c r="C89" s="252">
        <f>'DMI SR Data'!C88</f>
        <v>29109046.076308105</v>
      </c>
      <c r="D89" s="239">
        <f>'DMI SR Data'!D88</f>
        <v>2881794.0889005288</v>
      </c>
      <c r="E89" s="260">
        <f>'DMI SR Data'!E88</f>
        <v>0.10987785111014137</v>
      </c>
      <c r="F89" s="239">
        <f>'DMI SR Data'!F88</f>
        <v>76088780.738689378</v>
      </c>
      <c r="G89" s="239">
        <f>'DMI SR Data'!G88</f>
        <v>9964365.0295751765</v>
      </c>
      <c r="H89" s="261">
        <f>'DMI SR Data'!H88</f>
        <v>0.1506911618457106</v>
      </c>
      <c r="J89" s="325" t="s">
        <v>488</v>
      </c>
      <c r="K89" s="256">
        <f>'DMI SR Data'!C110</f>
        <v>345706563.49170208</v>
      </c>
      <c r="L89" s="218">
        <f>'DMI SR Data'!D110</f>
        <v>27486716.28777504</v>
      </c>
      <c r="M89" s="219">
        <f>'DMI SR Data'!E110</f>
        <v>8.6376498918247974E-2</v>
      </c>
      <c r="N89" s="218">
        <f>'DMI SR Data'!F110</f>
        <v>951398594.1076622</v>
      </c>
      <c r="O89" s="218">
        <f>'DMI SR Data'!G110</f>
        <v>103332135.98889327</v>
      </c>
      <c r="P89" s="220">
        <f>'DMI SR Data'!H110</f>
        <v>0.12184438495316831</v>
      </c>
    </row>
    <row r="90" spans="2:16">
      <c r="B90" s="242" t="s">
        <v>414</v>
      </c>
      <c r="C90" s="252">
        <f>'DMI SR Data'!C89</f>
        <v>156186454.59167665</v>
      </c>
      <c r="D90" s="239">
        <f>'DMI SR Data'!D89</f>
        <v>14394877.623377055</v>
      </c>
      <c r="E90" s="260">
        <f>'DMI SR Data'!E89</f>
        <v>0.10152138745586646</v>
      </c>
      <c r="F90" s="239">
        <f>'DMI SR Data'!F89</f>
        <v>437174595.00526506</v>
      </c>
      <c r="G90" s="239">
        <f>'DMI SR Data'!G89</f>
        <v>52270840.328859925</v>
      </c>
      <c r="H90" s="261">
        <f>'DMI SR Data'!H89</f>
        <v>0.13580236538041796</v>
      </c>
      <c r="L90"/>
      <c r="O90"/>
    </row>
    <row r="91" spans="2:16" ht="15.5">
      <c r="B91" s="242" t="s">
        <v>415</v>
      </c>
      <c r="C91" s="252">
        <f>'DMI SR Data'!C90</f>
        <v>44098822.296387561</v>
      </c>
      <c r="D91" s="239">
        <f>'DMI SR Data'!D90</f>
        <v>4019732.3254309893</v>
      </c>
      <c r="E91" s="260">
        <f>'DMI SR Data'!E90</f>
        <v>0.10029499992000566</v>
      </c>
      <c r="F91" s="239">
        <f>'DMI SR Data'!F90</f>
        <v>118145313.35883683</v>
      </c>
      <c r="G91" s="239">
        <f>'DMI SR Data'!G90</f>
        <v>14085964.93268837</v>
      </c>
      <c r="H91" s="261">
        <f>'DMI SR Data'!H90</f>
        <v>0.13536472355182258</v>
      </c>
      <c r="I91" s="229"/>
      <c r="L91"/>
      <c r="O91"/>
    </row>
    <row r="92" spans="2:16">
      <c r="B92" s="242" t="s">
        <v>416</v>
      </c>
      <c r="C92" s="252">
        <f>'DMI SR Data'!C91</f>
        <v>37152974.323412396</v>
      </c>
      <c r="D92" s="239">
        <f>'DMI SR Data'!D91</f>
        <v>3961235.7255682871</v>
      </c>
      <c r="E92" s="260">
        <f>'DMI SR Data'!E91</f>
        <v>0.11934402634231338</v>
      </c>
      <c r="F92" s="239">
        <f>'DMI SR Data'!F91</f>
        <v>98058268.052386478</v>
      </c>
      <c r="G92" s="239">
        <f>'DMI SR Data'!G91</f>
        <v>13336773.403603688</v>
      </c>
      <c r="H92" s="261">
        <f>'DMI SR Data'!H91</f>
        <v>0.15741900516382473</v>
      </c>
      <c r="I92" s="34"/>
      <c r="L92"/>
      <c r="O92"/>
    </row>
    <row r="93" spans="2:16" ht="15" thickBot="1">
      <c r="B93" s="242" t="s">
        <v>417</v>
      </c>
      <c r="C93" s="252">
        <f>'DMI SR Data'!C92</f>
        <v>88978417.754574731</v>
      </c>
      <c r="D93" s="239">
        <f>'DMI SR Data'!D92</f>
        <v>8075976.8519240022</v>
      </c>
      <c r="E93" s="260">
        <f>'DMI SR Data'!E92</f>
        <v>9.9823648851853075E-2</v>
      </c>
      <c r="F93" s="239">
        <f>'DMI SR Data'!F92</f>
        <v>246997461.21783125</v>
      </c>
      <c r="G93" s="239">
        <f>'DMI SR Data'!G92</f>
        <v>27614476.917429715</v>
      </c>
      <c r="H93" s="261">
        <f>'DMI SR Data'!H92</f>
        <v>0.12587337621233724</v>
      </c>
      <c r="I93" s="36"/>
    </row>
    <row r="94" spans="2:16" ht="15" thickBot="1">
      <c r="B94" s="242" t="s">
        <v>418</v>
      </c>
      <c r="C94" s="252">
        <f>'DMI SR Data'!C93</f>
        <v>74314775.457775235</v>
      </c>
      <c r="D94" s="239">
        <f>'DMI SR Data'!D93</f>
        <v>6848142.2071455866</v>
      </c>
      <c r="E94" s="260">
        <f>'DMI SR Data'!E93</f>
        <v>0.10150413437270007</v>
      </c>
      <c r="F94" s="239">
        <f>'DMI SR Data'!F93</f>
        <v>196623159.23061389</v>
      </c>
      <c r="G94" s="239">
        <f>'DMI SR Data'!G93</f>
        <v>24132775.201959491</v>
      </c>
      <c r="H94" s="261">
        <f>'DMI SR Data'!H93</f>
        <v>0.13990794523334421</v>
      </c>
      <c r="I94" s="34"/>
      <c r="J94" s="403" t="s">
        <v>39</v>
      </c>
      <c r="K94" s="375" t="s">
        <v>102</v>
      </c>
      <c r="L94" s="376"/>
      <c r="M94" s="377"/>
      <c r="N94" s="390" t="s">
        <v>22</v>
      </c>
      <c r="O94" s="391"/>
      <c r="P94" s="392"/>
    </row>
    <row r="95" spans="2:16" ht="15" thickBot="1">
      <c r="B95" s="242" t="s">
        <v>419</v>
      </c>
      <c r="C95" s="252">
        <f>'DMI SR Data'!C94</f>
        <v>27640328.385195017</v>
      </c>
      <c r="D95" s="239">
        <f>'DMI SR Data'!D94</f>
        <v>2654681.4566751011</v>
      </c>
      <c r="E95" s="260">
        <f>'DMI SR Data'!E94</f>
        <v>0.10624825782056936</v>
      </c>
      <c r="F95" s="239">
        <f>'DMI SR Data'!F94</f>
        <v>75264872.025929496</v>
      </c>
      <c r="G95" s="239">
        <f>'DMI SR Data'!G94</f>
        <v>9275047.6216889843</v>
      </c>
      <c r="H95" s="261">
        <f>'DMI SR Data'!H94</f>
        <v>0.14055269438015006</v>
      </c>
      <c r="I95" s="34"/>
      <c r="J95" s="404"/>
      <c r="K95" s="35" t="s">
        <v>19</v>
      </c>
      <c r="L95" s="35" t="s">
        <v>25</v>
      </c>
      <c r="M95" s="35" t="s">
        <v>26</v>
      </c>
      <c r="N95" s="35" t="s">
        <v>19</v>
      </c>
      <c r="O95" s="35" t="s">
        <v>25</v>
      </c>
      <c r="P95" s="35" t="s">
        <v>26</v>
      </c>
    </row>
    <row r="96" spans="2:16" ht="15" thickBot="1">
      <c r="B96" s="242" t="s">
        <v>420</v>
      </c>
      <c r="C96" s="252">
        <f>'DMI SR Data'!C95</f>
        <v>12059350.286410512</v>
      </c>
      <c r="D96" s="239">
        <f>'DMI SR Data'!D95</f>
        <v>1251283.86504649</v>
      </c>
      <c r="E96" s="260">
        <f>'DMI SR Data'!E95</f>
        <v>0.11577314722762157</v>
      </c>
      <c r="F96" s="239">
        <f>'DMI SR Data'!F95</f>
        <v>32231021.677036095</v>
      </c>
      <c r="G96" s="239">
        <f>'DMI SR Data'!G95</f>
        <v>4240587.6391793601</v>
      </c>
      <c r="H96" s="261">
        <f>'DMI SR Data'!H95</f>
        <v>0.15150131768031946</v>
      </c>
      <c r="I96" s="34"/>
      <c r="J96" s="265" t="s">
        <v>436</v>
      </c>
      <c r="K96" s="266">
        <f>'DMI SR Data'!C107</f>
        <v>468632566.6194728</v>
      </c>
      <c r="L96" s="266">
        <f>'DMI SR Data'!D107</f>
        <v>39607134.430793405</v>
      </c>
      <c r="M96" s="267">
        <f>'DMI SR Data'!E107</f>
        <v>9.2318849791111546E-2</v>
      </c>
      <c r="N96" s="266">
        <f>'DMI SR Data'!F107</f>
        <v>1360056282.1617184</v>
      </c>
      <c r="O96" s="266">
        <f>'DMI SR Data'!G107</f>
        <v>144483701.27597713</v>
      </c>
      <c r="P96" s="268">
        <f>'DMI SR Data'!H107</f>
        <v>0.11886061231382612</v>
      </c>
    </row>
    <row r="97" spans="2:16" ht="15" thickBot="1">
      <c r="B97" s="243" t="s">
        <v>232</v>
      </c>
      <c r="C97" s="252">
        <f>'DMI SR Data'!C96</f>
        <v>11737193.595942266</v>
      </c>
      <c r="D97" s="239">
        <f>'DMI SR Data'!D96</f>
        <v>1028406.9280472007</v>
      </c>
      <c r="E97" s="260">
        <f>'DMI SR Data'!E96</f>
        <v>9.6033935490597064E-2</v>
      </c>
      <c r="F97" s="239">
        <f>'DMI SR Data'!F96</f>
        <v>30908322.797969971</v>
      </c>
      <c r="G97" s="239">
        <f>'DMI SR Data'!G96</f>
        <v>3670915.841426231</v>
      </c>
      <c r="H97" s="261">
        <f>'DMI SR Data'!H96</f>
        <v>0.13477479142133608</v>
      </c>
      <c r="I97" s="34"/>
      <c r="J97" s="265" t="s">
        <v>437</v>
      </c>
      <c r="K97" s="266">
        <f>'DMI SR Data'!C111</f>
        <v>23992565.394844759</v>
      </c>
      <c r="L97" s="266">
        <f>'DMI SR Data'!D111</f>
        <v>2149700.0850108415</v>
      </c>
      <c r="M97" s="267">
        <f>'DMI SR Data'!E111</f>
        <v>9.841657925908745E-2</v>
      </c>
      <c r="N97" s="266">
        <f>'DMI SR Data'!F111</f>
        <v>71998757.650971219</v>
      </c>
      <c r="O97" s="266">
        <f>'DMI SR Data'!G111</f>
        <v>8452565.9733599424</v>
      </c>
      <c r="P97" s="268">
        <f>'DMI SR Data'!H111</f>
        <v>0.13301451668799166</v>
      </c>
    </row>
    <row r="98" spans="2:16" ht="15" thickBot="1">
      <c r="B98" s="244" t="s">
        <v>421</v>
      </c>
      <c r="C98" s="262">
        <f>'DMI SR Data'!C97</f>
        <v>11592153.924197521</v>
      </c>
      <c r="D98" s="89">
        <f>'DMI SR Data'!D97</f>
        <v>1115518.3420295212</v>
      </c>
      <c r="E98" s="206">
        <f>'DMI SR Data'!E97</f>
        <v>0.10647677236461436</v>
      </c>
      <c r="F98" s="89">
        <f>'DMI SR Data'!F97</f>
        <v>32201983.087476939</v>
      </c>
      <c r="G98" s="89">
        <f>'DMI SR Data'!G97</f>
        <v>3895085.1673876941</v>
      </c>
      <c r="H98" s="263">
        <f>'DMI SR Data'!H97</f>
        <v>0.13760197879624861</v>
      </c>
      <c r="I98" s="34"/>
      <c r="J98" s="265" t="s">
        <v>438</v>
      </c>
      <c r="K98" s="266">
        <f>'DMI SR Data'!C113</f>
        <v>85477008.79808338</v>
      </c>
      <c r="L98" s="266">
        <f>'DMI SR Data'!D113</f>
        <v>8937691.3475085497</v>
      </c>
      <c r="M98" s="267">
        <f>'DMI SR Data'!E113</f>
        <v>0.11677255096088429</v>
      </c>
      <c r="N98" s="266">
        <f>'DMI SR Data'!F113</f>
        <v>229046361.48591736</v>
      </c>
      <c r="O98" s="266">
        <f>'DMI SR Data'!G113</f>
        <v>31107399.764829099</v>
      </c>
      <c r="P98" s="268">
        <f>'DMI SR Data'!H113</f>
        <v>0.15715652691288692</v>
      </c>
    </row>
    <row r="99" spans="2:16" ht="15" thickBot="1">
      <c r="B99" s="241"/>
      <c r="C99" s="65"/>
      <c r="D99" s="65"/>
      <c r="E99" s="245"/>
      <c r="F99" s="65"/>
      <c r="G99" s="65"/>
      <c r="H99" s="245"/>
      <c r="I99" s="34"/>
      <c r="J99" s="265" t="s">
        <v>439</v>
      </c>
      <c r="K99" s="266">
        <f>'DMI SR Data'!C115</f>
        <v>59216310.490498148</v>
      </c>
      <c r="L99" s="266">
        <f>'DMI SR Data'!D115</f>
        <v>4312540.9313277602</v>
      </c>
      <c r="M99" s="267">
        <f>'DMI SR Data'!E115</f>
        <v>7.854726489553851E-2</v>
      </c>
      <c r="N99" s="266">
        <f>'DMI SR Data'!F115</f>
        <v>169187578.13464132</v>
      </c>
      <c r="O99" s="266">
        <f>'DMI SR Data'!G115</f>
        <v>15989301.635197788</v>
      </c>
      <c r="P99" s="268">
        <f>'DMI SR Data'!H115</f>
        <v>0.10436998379192515</v>
      </c>
    </row>
    <row r="100" spans="2:16" ht="15" thickBot="1">
      <c r="B100" s="241"/>
      <c r="C100" s="65"/>
      <c r="D100" s="65"/>
      <c r="E100" s="245"/>
      <c r="F100" s="65"/>
      <c r="G100" s="65"/>
      <c r="H100" s="245"/>
      <c r="I100" s="34"/>
      <c r="J100" s="265" t="s">
        <v>440</v>
      </c>
      <c r="K100" s="266">
        <f>'DMI SR Data'!C117</f>
        <v>134917339.35780928</v>
      </c>
      <c r="L100" s="266">
        <f>'DMI SR Data'!D117</f>
        <v>12688563.60775052</v>
      </c>
      <c r="M100" s="267">
        <f>'DMI SR Data'!E117</f>
        <v>0.10380995416085087</v>
      </c>
      <c r="N100" s="266">
        <f>'DMI SR Data'!F117</f>
        <v>374720833.54483485</v>
      </c>
      <c r="O100" s="266">
        <f>'DMI SR Data'!G117</f>
        <v>44524429.862732351</v>
      </c>
      <c r="P100" s="268">
        <f>'DMI SR Data'!H117</f>
        <v>0.1348422616546677</v>
      </c>
    </row>
    <row r="101" spans="2:16" ht="15" thickBot="1">
      <c r="B101" s="241"/>
      <c r="C101" s="65"/>
      <c r="D101" s="65"/>
      <c r="E101" s="245"/>
      <c r="F101" s="65"/>
      <c r="G101" s="65"/>
      <c r="H101" s="245"/>
      <c r="I101" s="34"/>
      <c r="J101" s="265" t="s">
        <v>441</v>
      </c>
      <c r="K101" s="266">
        <f>'DMI SR Data'!C119</f>
        <v>108287334.17674001</v>
      </c>
      <c r="L101" s="266">
        <f>'DMI SR Data'!D119</f>
        <v>8162412.3255356699</v>
      </c>
      <c r="M101" s="267">
        <f>'DMI SR Data'!E119</f>
        <v>8.1522284108903803E-2</v>
      </c>
      <c r="N101" s="266">
        <f>'DMI SR Data'!F119</f>
        <v>314919284.45093536</v>
      </c>
      <c r="O101" s="266">
        <f>'DMI SR Data'!G119</f>
        <v>29897079.884674549</v>
      </c>
      <c r="P101" s="268">
        <f>'DMI SR Data'!H119</f>
        <v>0.10489386232266054</v>
      </c>
    </row>
    <row r="102" spans="2:16" ht="15" thickBot="1">
      <c r="B102" s="241"/>
      <c r="C102" s="65"/>
      <c r="D102" s="65"/>
      <c r="E102" s="245"/>
      <c r="F102" s="65"/>
      <c r="G102" s="65"/>
      <c r="H102" s="245"/>
      <c r="I102" s="34"/>
      <c r="J102" s="265" t="s">
        <v>442</v>
      </c>
      <c r="K102" s="266">
        <f>'DMI SR Data'!C121</f>
        <v>80452117.1686306</v>
      </c>
      <c r="L102" s="266">
        <f>'DMI SR Data'!D121</f>
        <v>8176393.8753858805</v>
      </c>
      <c r="M102" s="267">
        <f>'DMI SR Data'!E121</f>
        <v>0.11312780423119045</v>
      </c>
      <c r="N102" s="266">
        <f>'DMI SR Data'!F121</f>
        <v>215964204.11527607</v>
      </c>
      <c r="O102" s="266">
        <f>'DMI SR Data'!G121</f>
        <v>27189449.36425361</v>
      </c>
      <c r="P102" s="268">
        <f>'DMI SR Data'!H121</f>
        <v>0.14403117302477303</v>
      </c>
    </row>
    <row r="103" spans="2:16">
      <c r="B103" s="241"/>
      <c r="C103" s="65"/>
      <c r="D103" s="65"/>
      <c r="E103" s="245"/>
      <c r="F103" s="65"/>
      <c r="G103" s="65"/>
      <c r="H103" s="245"/>
      <c r="I103" s="34"/>
      <c r="J103" s="246"/>
      <c r="K103" s="247"/>
      <c r="L103" s="247"/>
      <c r="M103" s="248"/>
      <c r="N103" s="247"/>
      <c r="O103" s="247"/>
      <c r="P103" s="248"/>
    </row>
    <row r="104" spans="2:16">
      <c r="B104" s="241"/>
      <c r="C104" s="65"/>
      <c r="D104" s="65"/>
      <c r="E104" s="245"/>
      <c r="F104" s="65"/>
      <c r="G104" s="65"/>
      <c r="H104" s="245"/>
      <c r="I104" s="34"/>
      <c r="J104" s="246"/>
      <c r="K104" s="247"/>
      <c r="L104" s="247"/>
      <c r="M104" s="248"/>
      <c r="N104" s="247"/>
      <c r="O104" s="247"/>
      <c r="P104" s="248"/>
    </row>
    <row r="105" spans="2:16">
      <c r="B105" s="241"/>
      <c r="C105" s="65"/>
      <c r="D105" s="65"/>
      <c r="E105" s="245"/>
      <c r="F105" s="65"/>
      <c r="G105" s="65"/>
      <c r="H105" s="245"/>
      <c r="I105" s="34"/>
    </row>
    <row r="106" spans="2:16" ht="16" thickBot="1">
      <c r="B106" s="241"/>
      <c r="C106" s="34"/>
      <c r="D106" s="38"/>
      <c r="E106" s="34"/>
      <c r="F106" s="34"/>
      <c r="G106" s="38"/>
      <c r="H106" s="34"/>
      <c r="I106" s="34"/>
      <c r="J106" s="229"/>
      <c r="K106" s="229"/>
      <c r="L106" s="229"/>
      <c r="M106" s="229"/>
      <c r="N106" s="229"/>
      <c r="O106" s="229"/>
      <c r="P106" s="229"/>
    </row>
    <row r="107" spans="2:16" ht="15" thickBot="1">
      <c r="I107" s="34"/>
      <c r="J107" s="403" t="s">
        <v>422</v>
      </c>
      <c r="K107" s="375" t="s">
        <v>102</v>
      </c>
      <c r="L107" s="376"/>
      <c r="M107" s="377"/>
      <c r="N107" s="390" t="s">
        <v>22</v>
      </c>
      <c r="O107" s="391"/>
      <c r="P107" s="392"/>
    </row>
    <row r="108" spans="2:16" ht="16" thickBot="1">
      <c r="B108" s="229" t="str">
        <f>'HOME PAGE'!H7</f>
        <v>YTD Ending 07-20-2025</v>
      </c>
      <c r="C108" s="229"/>
      <c r="D108" s="229"/>
      <c r="E108" s="229"/>
      <c r="F108" s="229"/>
      <c r="G108" s="229"/>
      <c r="H108" s="229"/>
      <c r="I108" s="34"/>
      <c r="J108" s="404"/>
      <c r="K108" s="35" t="s">
        <v>19</v>
      </c>
      <c r="L108" s="35" t="s">
        <v>25</v>
      </c>
      <c r="M108" s="35" t="s">
        <v>26</v>
      </c>
      <c r="N108" s="35" t="s">
        <v>19</v>
      </c>
      <c r="O108" s="35" t="s">
        <v>25</v>
      </c>
      <c r="P108" s="35" t="s">
        <v>26</v>
      </c>
    </row>
    <row r="109" spans="2:16" ht="15" thickBot="1">
      <c r="B109" s="406" t="s">
        <v>36</v>
      </c>
      <c r="C109" s="375" t="s">
        <v>102</v>
      </c>
      <c r="D109" s="376"/>
      <c r="E109" s="377"/>
      <c r="F109" s="389" t="s">
        <v>22</v>
      </c>
      <c r="G109" s="389"/>
      <c r="H109" s="389"/>
      <c r="I109" s="34"/>
      <c r="J109" s="265" t="s">
        <v>422</v>
      </c>
      <c r="K109" s="266">
        <f>'DMI SR Data'!C192</f>
        <v>379009412.21261573</v>
      </c>
      <c r="L109" s="266">
        <f>'DMI SR Data'!D192</f>
        <v>28904140.719935656</v>
      </c>
      <c r="M109" s="267">
        <f>'DMI SR Data'!E192</f>
        <v>8.2558427631501619E-2</v>
      </c>
      <c r="N109" s="266">
        <f>'DMI SR Data'!F192</f>
        <v>1151101575.7025135</v>
      </c>
      <c r="O109" s="266">
        <f>'DMI SR Data'!G192</f>
        <v>125984519.45532882</v>
      </c>
      <c r="P109" s="268">
        <f>'DMI SR Data'!H192</f>
        <v>0.12289769123200542</v>
      </c>
    </row>
    <row r="110" spans="2:16" ht="15" thickBot="1">
      <c r="B110" s="406"/>
      <c r="C110" s="35" t="s">
        <v>19</v>
      </c>
      <c r="D110" s="35" t="s">
        <v>25</v>
      </c>
      <c r="E110" s="35" t="s">
        <v>26</v>
      </c>
      <c r="F110" s="35" t="s">
        <v>19</v>
      </c>
      <c r="G110" s="35" t="s">
        <v>25</v>
      </c>
      <c r="H110" s="35" t="s">
        <v>26</v>
      </c>
      <c r="I110" s="34"/>
      <c r="J110" s="87" t="s">
        <v>388</v>
      </c>
      <c r="K110" s="252">
        <f>'DMI SR Data'!C193</f>
        <v>104707011.53814222</v>
      </c>
      <c r="L110" s="253">
        <f>'DMI SR Data'!D193</f>
        <v>8447341.5403198302</v>
      </c>
      <c r="M110" s="254">
        <f>'DMI SR Data'!E193</f>
        <v>8.7755770828124885E-2</v>
      </c>
      <c r="N110" s="253">
        <f>'DMI SR Data'!F193</f>
        <v>305336813.3966977</v>
      </c>
      <c r="O110" s="253">
        <f>'DMI SR Data'!G193</f>
        <v>35238445.617443442</v>
      </c>
      <c r="P110" s="255">
        <f>'DMI SR Data'!H193</f>
        <v>0.13046522978710884</v>
      </c>
    </row>
    <row r="111" spans="2:16" ht="15" thickBot="1">
      <c r="B111" s="265" t="s">
        <v>423</v>
      </c>
      <c r="C111" s="266">
        <f>'DMI SR Data'!C198</f>
        <v>101511744.22402951</v>
      </c>
      <c r="D111" s="266">
        <f>'DMI SR Data'!D198</f>
        <v>11374625.197185487</v>
      </c>
      <c r="E111" s="267">
        <f>'DMI SR Data'!E198</f>
        <v>0.12619246454724134</v>
      </c>
      <c r="F111" s="266">
        <f>'DMI SR Data'!F198</f>
        <v>279680379.11956787</v>
      </c>
      <c r="G111" s="266">
        <f>'DMI SR Data'!G198</f>
        <v>40057069.252306014</v>
      </c>
      <c r="H111" s="267">
        <f>'DMI SR Data'!H198</f>
        <v>0.16716683061633456</v>
      </c>
      <c r="I111" s="34"/>
      <c r="J111" s="87" t="s">
        <v>390</v>
      </c>
      <c r="K111" s="252">
        <f>'DMI SR Data'!C194</f>
        <v>82321879.244821042</v>
      </c>
      <c r="L111" s="253">
        <f>'DMI SR Data'!D194</f>
        <v>6083608.9030624628</v>
      </c>
      <c r="M111" s="254">
        <f>'DMI SR Data'!E194</f>
        <v>7.9797310140839336E-2</v>
      </c>
      <c r="N111" s="253">
        <f>'DMI SR Data'!F194</f>
        <v>252777963.08691925</v>
      </c>
      <c r="O111" s="253">
        <f>'DMI SR Data'!G194</f>
        <v>28595810.764645755</v>
      </c>
      <c r="P111" s="255">
        <f>'DMI SR Data'!H194</f>
        <v>0.12755614337905807</v>
      </c>
    </row>
    <row r="112" spans="2:16">
      <c r="B112" s="87" t="s">
        <v>387</v>
      </c>
      <c r="C112" s="82">
        <f>'DMI SR Data'!C199</f>
        <v>90726583.034704074</v>
      </c>
      <c r="D112" s="82">
        <f>'DMI SR Data'!D199</f>
        <v>10234480.01772365</v>
      </c>
      <c r="E112" s="205">
        <f>'DMI SR Data'!E199</f>
        <v>0.12714887093414129</v>
      </c>
      <c r="F112" s="82">
        <f>'DMI SR Data'!F199</f>
        <v>250518753.91693398</v>
      </c>
      <c r="G112" s="82">
        <f>'DMI SR Data'!G199</f>
        <v>35999742.466297537</v>
      </c>
      <c r="H112" s="205">
        <f>'DMI SR Data'!H199</f>
        <v>0.16781609342154524</v>
      </c>
      <c r="I112" s="34"/>
      <c r="J112" s="87" t="s">
        <v>391</v>
      </c>
      <c r="K112" s="252">
        <f>'DMI SR Data'!C195</f>
        <v>135218679.80394658</v>
      </c>
      <c r="L112" s="253">
        <f>'DMI SR Data'!D195</f>
        <v>9662528.0047949851</v>
      </c>
      <c r="M112" s="254">
        <f>'DMI SR Data'!E195</f>
        <v>7.695782218820979E-2</v>
      </c>
      <c r="N112" s="253">
        <f>'DMI SR Data'!F195</f>
        <v>424843593.24563307</v>
      </c>
      <c r="O112" s="253">
        <f>'DMI SR Data'!G195</f>
        <v>42961524.103853822</v>
      </c>
      <c r="P112" s="255">
        <f>'DMI SR Data'!H195</f>
        <v>0.11249945356272734</v>
      </c>
    </row>
    <row r="113" spans="2:16" ht="15" thickBot="1">
      <c r="B113" s="88" t="s">
        <v>389</v>
      </c>
      <c r="C113" s="89">
        <f>'DMI SR Data'!C200</f>
        <v>10785161.189325418</v>
      </c>
      <c r="D113" s="89">
        <f>'DMI SR Data'!D200</f>
        <v>1140145.1794620827</v>
      </c>
      <c r="E113" s="206">
        <f>'DMI SR Data'!E200</f>
        <v>0.11821081253739027</v>
      </c>
      <c r="F113" s="89">
        <f>'DMI SR Data'!F200</f>
        <v>29161625.202633869</v>
      </c>
      <c r="G113" s="89">
        <f>'DMI SR Data'!G200</f>
        <v>4057326.7860084772</v>
      </c>
      <c r="H113" s="206">
        <f>'DMI SR Data'!H200</f>
        <v>0.16161880800944833</v>
      </c>
      <c r="I113" s="34"/>
      <c r="J113" s="87" t="s">
        <v>392</v>
      </c>
      <c r="K113" s="252">
        <f>'DMI SR Data'!C196</f>
        <v>8463406.495615311</v>
      </c>
      <c r="L113" s="253">
        <f>'DMI SR Data'!D196</f>
        <v>732039.07345026359</v>
      </c>
      <c r="M113" s="254">
        <f>'DMI SR Data'!E196</f>
        <v>9.4684294960757101E-2</v>
      </c>
      <c r="N113" s="253">
        <f>'DMI SR Data'!F196</f>
        <v>25041392.573404316</v>
      </c>
      <c r="O113" s="253">
        <f>'DMI SR Data'!G196</f>
        <v>3033593.5081281029</v>
      </c>
      <c r="P113" s="255">
        <f>'DMI SR Data'!H196</f>
        <v>0.13784174869691945</v>
      </c>
    </row>
    <row r="114" spans="2:16" ht="15" thickBot="1">
      <c r="B114" s="34"/>
      <c r="C114" s="34"/>
      <c r="D114" s="38"/>
      <c r="E114" s="34"/>
      <c r="F114" s="34"/>
      <c r="G114" s="38"/>
      <c r="H114" s="34"/>
      <c r="I114" s="34"/>
      <c r="J114" s="88" t="s">
        <v>492</v>
      </c>
      <c r="K114" s="256">
        <f>'DMI SR Data'!C197</f>
        <v>48298435.130105592</v>
      </c>
      <c r="L114" s="257">
        <f>'DMI SR Data'!D197</f>
        <v>3978623.1983136609</v>
      </c>
      <c r="M114" s="258">
        <f>'DMI SR Data'!E197</f>
        <v>8.9770759958023985E-2</v>
      </c>
      <c r="N114" s="257">
        <f>'DMI SR Data'!F197</f>
        <v>143101813.39985964</v>
      </c>
      <c r="O114" s="257">
        <f>'DMI SR Data'!G197</f>
        <v>16155145.461258203</v>
      </c>
      <c r="P114" s="259">
        <f>'DMI SR Data'!H197</f>
        <v>0.12725931072938237</v>
      </c>
    </row>
    <row r="115" spans="2:16" ht="15" thickBot="1">
      <c r="B115" s="403" t="s">
        <v>37</v>
      </c>
      <c r="C115" s="375" t="s">
        <v>102</v>
      </c>
      <c r="D115" s="376"/>
      <c r="E115" s="377"/>
      <c r="F115" s="389" t="s">
        <v>22</v>
      </c>
      <c r="G115" s="389"/>
      <c r="H115" s="389"/>
      <c r="I115" s="34"/>
    </row>
    <row r="116" spans="2:16" ht="15" thickBot="1">
      <c r="B116" s="404"/>
      <c r="C116" s="35" t="s">
        <v>19</v>
      </c>
      <c r="D116" s="35" t="s">
        <v>25</v>
      </c>
      <c r="E116" s="35" t="s">
        <v>26</v>
      </c>
      <c r="F116" s="35" t="s">
        <v>19</v>
      </c>
      <c r="G116" s="35" t="s">
        <v>25</v>
      </c>
      <c r="H116" s="35" t="s">
        <v>26</v>
      </c>
      <c r="I116" s="34"/>
      <c r="J116" s="403" t="s">
        <v>425</v>
      </c>
      <c r="K116" s="375" t="s">
        <v>102</v>
      </c>
      <c r="L116" s="376"/>
      <c r="M116" s="377"/>
      <c r="N116" s="390" t="s">
        <v>22</v>
      </c>
      <c r="O116" s="391"/>
      <c r="P116" s="392"/>
    </row>
    <row r="117" spans="2:16" ht="15" thickBot="1">
      <c r="B117" s="265" t="s">
        <v>424</v>
      </c>
      <c r="C117" s="266">
        <f>'DMI SR Data'!C145</f>
        <v>316429334.65845364</v>
      </c>
      <c r="D117" s="266">
        <f>'DMI SR Data'!D145</f>
        <v>33137729.072399139</v>
      </c>
      <c r="E117" s="267">
        <f>'DMI SR Data'!E145</f>
        <v>0.11697391810761935</v>
      </c>
      <c r="F117" s="266">
        <f>'DMI SR Data'!F145</f>
        <v>897089972.30018115</v>
      </c>
      <c r="G117" s="266">
        <f>'DMI SR Data'!G145</f>
        <v>120853548.93424761</v>
      </c>
      <c r="H117" s="268">
        <f>'DMI SR Data'!H145</f>
        <v>0.15569167497989825</v>
      </c>
      <c r="I117" s="34"/>
      <c r="J117" s="404"/>
      <c r="K117" s="35" t="s">
        <v>19</v>
      </c>
      <c r="L117" s="35" t="s">
        <v>25</v>
      </c>
      <c r="M117" s="35" t="s">
        <v>26</v>
      </c>
      <c r="N117" s="35" t="s">
        <v>19</v>
      </c>
      <c r="O117" s="35" t="s">
        <v>25</v>
      </c>
      <c r="P117" s="35" t="s">
        <v>26</v>
      </c>
    </row>
    <row r="118" spans="2:16" ht="15" thickBot="1">
      <c r="B118" s="271" t="s">
        <v>393</v>
      </c>
      <c r="C118" s="273">
        <f>'DMI SR Data'!C146</f>
        <v>21650287.003948614</v>
      </c>
      <c r="D118" s="274">
        <f>'DMI SR Data'!D146</f>
        <v>1894830.2218522877</v>
      </c>
      <c r="E118" s="275">
        <f>'DMI SR Data'!E146</f>
        <v>9.5914270307812147E-2</v>
      </c>
      <c r="F118" s="274">
        <f>'DMI SR Data'!F146</f>
        <v>60492724.496776029</v>
      </c>
      <c r="G118" s="274">
        <f>'DMI SR Data'!G146</f>
        <v>7102584.2727711126</v>
      </c>
      <c r="H118" s="276">
        <f>'DMI SR Data'!H146</f>
        <v>0.13303175910329781</v>
      </c>
      <c r="I118" s="34"/>
      <c r="J118" s="265" t="s">
        <v>427</v>
      </c>
      <c r="K118" s="266">
        <f>'DMI SR Data'!C189</f>
        <v>43665154.116568804</v>
      </c>
      <c r="L118" s="266">
        <f>'DMI SR Data'!D189</f>
        <v>4579934.0606659353</v>
      </c>
      <c r="M118" s="267">
        <f>'DMI SR Data'!E189</f>
        <v>0.11717815721941287</v>
      </c>
      <c r="N118" s="266">
        <f>'DMI SR Data'!F189</f>
        <v>120176955.24433842</v>
      </c>
      <c r="O118" s="266">
        <f>'DMI SR Data'!G189</f>
        <v>16355264.275084168</v>
      </c>
      <c r="P118" s="268">
        <f>'DMI SR Data'!H189</f>
        <v>0.15753224709013469</v>
      </c>
    </row>
    <row r="119" spans="2:16">
      <c r="B119" s="87" t="s">
        <v>394</v>
      </c>
      <c r="C119" s="252">
        <f>'DMI SR Data'!C147</f>
        <v>21732227.984245267</v>
      </c>
      <c r="D119" s="239">
        <f>'DMI SR Data'!D147</f>
        <v>2106568.5563206784</v>
      </c>
      <c r="E119" s="260">
        <f>'DMI SR Data'!E147</f>
        <v>0.10733746624194059</v>
      </c>
      <c r="F119" s="239">
        <f>'DMI SR Data'!F147</f>
        <v>57032304.906044744</v>
      </c>
      <c r="G119" s="239">
        <f>'DMI SR Data'!G147</f>
        <v>7747360.8157837838</v>
      </c>
      <c r="H119" s="261">
        <f>'DMI SR Data'!H147</f>
        <v>0.15719528466127883</v>
      </c>
      <c r="I119" s="34"/>
      <c r="J119" s="87" t="s">
        <v>396</v>
      </c>
      <c r="K119" s="252">
        <f>'DMI SR Data'!C190</f>
        <v>14468028.197380578</v>
      </c>
      <c r="L119" s="239">
        <f>'DMI SR Data'!D190</f>
        <v>1409801.0411245879</v>
      </c>
      <c r="M119" s="260">
        <f>'DMI SR Data'!E190</f>
        <v>0.10796266784570174</v>
      </c>
      <c r="N119" s="239">
        <f>'DMI SR Data'!F190</f>
        <v>40856160.184900224</v>
      </c>
      <c r="O119" s="239">
        <f>'DMI SR Data'!G190</f>
        <v>5398947.3328211904</v>
      </c>
      <c r="P119" s="261">
        <f>'DMI SR Data'!H190</f>
        <v>0.15226654602956541</v>
      </c>
    </row>
    <row r="120" spans="2:16" ht="15" thickBot="1">
      <c r="B120" s="87" t="s">
        <v>426</v>
      </c>
      <c r="C120" s="252">
        <f>'DMI SR Data'!C148</f>
        <v>191331050.28663421</v>
      </c>
      <c r="D120" s="239">
        <f>'DMI SR Data'!D148</f>
        <v>21702759.097597778</v>
      </c>
      <c r="E120" s="260">
        <f>'DMI SR Data'!E148</f>
        <v>0.12794303913261665</v>
      </c>
      <c r="F120" s="239">
        <f>'DMI SR Data'!F148</f>
        <v>543966538.78516304</v>
      </c>
      <c r="G120" s="239">
        <f>'DMI SR Data'!G148</f>
        <v>78885301.694891155</v>
      </c>
      <c r="H120" s="261">
        <f>'DMI SR Data'!H148</f>
        <v>0.16961617757024153</v>
      </c>
      <c r="I120" s="34"/>
      <c r="J120" s="217" t="s">
        <v>397</v>
      </c>
      <c r="K120" s="262">
        <f>'DMI SR Data'!C191</f>
        <v>29197125.919188093</v>
      </c>
      <c r="L120" s="89">
        <f>'DMI SR Data'!D191</f>
        <v>3170133.0195414089</v>
      </c>
      <c r="M120" s="206">
        <f>'DMI SR Data'!E191</f>
        <v>0.12180173989998065</v>
      </c>
      <c r="N120" s="89">
        <f>'DMI SR Data'!F191</f>
        <v>79320795.059438214</v>
      </c>
      <c r="O120" s="89">
        <f>'DMI SR Data'!G191</f>
        <v>10956316.942262977</v>
      </c>
      <c r="P120" s="263">
        <f>'DMI SR Data'!H191</f>
        <v>0.1602633011179298</v>
      </c>
    </row>
    <row r="121" spans="2:16" ht="15" thickBot="1">
      <c r="B121" s="87" t="s">
        <v>395</v>
      </c>
      <c r="C121" s="252">
        <f>'DMI SR Data'!C149</f>
        <v>53867474.314083129</v>
      </c>
      <c r="D121" s="239">
        <f>'DMI SR Data'!D149</f>
        <v>5002014.5513818562</v>
      </c>
      <c r="E121" s="260">
        <f>'DMI SR Data'!E149</f>
        <v>0.10236298963874409</v>
      </c>
      <c r="F121" s="239">
        <f>'DMI SR Data'!F149</f>
        <v>158607181.82985586</v>
      </c>
      <c r="G121" s="239">
        <f>'DMI SR Data'!G149</f>
        <v>17885973.023096681</v>
      </c>
      <c r="H121" s="261">
        <f>'DMI SR Data'!H149</f>
        <v>0.12710218434563059</v>
      </c>
      <c r="I121" s="34"/>
    </row>
    <row r="122" spans="2:16" ht="15" thickBot="1">
      <c r="B122" s="240" t="s">
        <v>428</v>
      </c>
      <c r="C122" s="252">
        <f>'DMI SR Data'!C150</f>
        <v>9151167.0033406615</v>
      </c>
      <c r="D122" s="253">
        <f>'DMI SR Data'!D150</f>
        <v>831811.2955070734</v>
      </c>
      <c r="E122" s="254">
        <f>'DMI SR Data'!E150</f>
        <v>9.998506191096404E-2</v>
      </c>
      <c r="F122" s="253">
        <f>'DMI SR Data'!F150</f>
        <v>25714517.615841508</v>
      </c>
      <c r="G122" s="253">
        <f>'DMI SR Data'!G150</f>
        <v>3327383.9576804638</v>
      </c>
      <c r="H122" s="255">
        <f>'DMI SR Data'!H150</f>
        <v>0.1486292979033291</v>
      </c>
      <c r="I122" s="34"/>
      <c r="J122" s="403" t="s">
        <v>429</v>
      </c>
      <c r="K122" s="375" t="s">
        <v>102</v>
      </c>
      <c r="L122" s="376"/>
      <c r="M122" s="377"/>
      <c r="N122" s="390" t="s">
        <v>22</v>
      </c>
      <c r="O122" s="391"/>
      <c r="P122" s="392"/>
    </row>
    <row r="123" spans="2:16" ht="15" thickBot="1">
      <c r="B123" s="240" t="s">
        <v>398</v>
      </c>
      <c r="C123" s="252">
        <f>'DMI SR Data'!C151</f>
        <v>4589879.3639436262</v>
      </c>
      <c r="D123" s="253">
        <f>'DMI SR Data'!D151</f>
        <v>359720.81848810427</v>
      </c>
      <c r="E123" s="254">
        <f>'DMI SR Data'!E151</f>
        <v>8.5037195325587484E-2</v>
      </c>
      <c r="F123" s="253">
        <f>'DMI SR Data'!F151</f>
        <v>13171897.784139795</v>
      </c>
      <c r="G123" s="253">
        <f>'DMI SR Data'!G151</f>
        <v>1471314.7045785952</v>
      </c>
      <c r="H123" s="255">
        <f>'DMI SR Data'!H151</f>
        <v>0.1257471268375262</v>
      </c>
      <c r="I123" s="34"/>
      <c r="J123" s="404"/>
      <c r="K123" s="35" t="s">
        <v>19</v>
      </c>
      <c r="L123" s="35" t="s">
        <v>25</v>
      </c>
      <c r="M123" s="35" t="s">
        <v>26</v>
      </c>
      <c r="N123" s="35" t="s">
        <v>19</v>
      </c>
      <c r="O123" s="35" t="s">
        <v>25</v>
      </c>
      <c r="P123" s="35" t="s">
        <v>26</v>
      </c>
    </row>
    <row r="124" spans="2:16" ht="15" thickBot="1">
      <c r="B124" s="272" t="s">
        <v>399</v>
      </c>
      <c r="C124" s="256">
        <f>'DMI SR Data'!C153</f>
        <v>289979970.21448576</v>
      </c>
      <c r="D124" s="257">
        <f>'DMI SR Data'!D153</f>
        <v>29210603.678419083</v>
      </c>
      <c r="E124" s="258">
        <f>'DMI SR Data'!E153</f>
        <v>0.11201700593301477</v>
      </c>
      <c r="F124" s="257">
        <f>'DMI SR Data'!F153</f>
        <v>796327245.46671355</v>
      </c>
      <c r="G124" s="257">
        <f>'DMI SR Data'!G153</f>
        <v>106284832.68018472</v>
      </c>
      <c r="H124" s="259">
        <f>'DMI SR Data'!H153</f>
        <v>0.15402652171912937</v>
      </c>
      <c r="I124" s="34"/>
      <c r="J124" s="265" t="s">
        <v>430</v>
      </c>
      <c r="K124" s="266">
        <f>'DMI SR Data'!C167</f>
        <v>139175564.66204989</v>
      </c>
      <c r="L124" s="266">
        <f>'DMI SR Data'!D167</f>
        <v>10423431.996027261</v>
      </c>
      <c r="M124" s="267">
        <f>'DMI SR Data'!E167</f>
        <v>8.0957354105078677E-2</v>
      </c>
      <c r="N124" s="266">
        <f>'DMI SR Data'!F167</f>
        <v>438017216.46691418</v>
      </c>
      <c r="O124" s="266">
        <f>'DMI SR Data'!G167</f>
        <v>45383165.266531825</v>
      </c>
      <c r="P124" s="267">
        <f>'DMI SR Data'!H167</f>
        <v>0.11558642233852087</v>
      </c>
    </row>
    <row r="125" spans="2:16" ht="15" thickBot="1">
      <c r="B125" s="200"/>
      <c r="C125" s="34"/>
      <c r="D125" s="38"/>
      <c r="E125" s="34"/>
      <c r="F125" s="34"/>
      <c r="G125" s="38"/>
      <c r="H125" s="34"/>
      <c r="I125" s="34"/>
      <c r="J125" s="87" t="s">
        <v>400</v>
      </c>
      <c r="K125" s="82">
        <f>'DMI SR Data'!C168</f>
        <v>34816573.696430564</v>
      </c>
      <c r="L125" s="82">
        <f>'DMI SR Data'!D168</f>
        <v>2598162.6534762308</v>
      </c>
      <c r="M125" s="205">
        <f>'DMI SR Data'!E168</f>
        <v>8.0642172266419343E-2</v>
      </c>
      <c r="N125" s="82">
        <f>'DMI SR Data'!F168</f>
        <v>110406412.21898478</v>
      </c>
      <c r="O125" s="82">
        <f>'DMI SR Data'!G168</f>
        <v>11797586.862103522</v>
      </c>
      <c r="P125" s="205">
        <f>'DMI SR Data'!H168</f>
        <v>0.11964027377271913</v>
      </c>
    </row>
    <row r="126" spans="2:16" ht="15" thickBot="1">
      <c r="B126" s="406" t="s">
        <v>134</v>
      </c>
      <c r="C126" s="375" t="s">
        <v>102</v>
      </c>
      <c r="D126" s="376"/>
      <c r="E126" s="377"/>
      <c r="F126" s="389" t="s">
        <v>22</v>
      </c>
      <c r="G126" s="389"/>
      <c r="H126" s="389"/>
      <c r="I126" s="34"/>
      <c r="J126" s="87" t="s">
        <v>401</v>
      </c>
      <c r="K126" s="82">
        <f>'DMI SR Data'!C169</f>
        <v>70896408.723506555</v>
      </c>
      <c r="L126" s="82">
        <f>'DMI SR Data'!D169</f>
        <v>5305429.5230430588</v>
      </c>
      <c r="M126" s="205">
        <f>'DMI SR Data'!E169</f>
        <v>8.0886572936016907E-2</v>
      </c>
      <c r="N126" s="82">
        <f>'DMI SR Data'!F169</f>
        <v>224577768.56354943</v>
      </c>
      <c r="O126" s="82">
        <f>'DMI SR Data'!G169</f>
        <v>22543232.072070867</v>
      </c>
      <c r="P126" s="205">
        <f>'DMI SR Data'!H169</f>
        <v>0.11158108145050585</v>
      </c>
    </row>
    <row r="127" spans="2:16" ht="15" thickBot="1">
      <c r="B127" s="406"/>
      <c r="C127" s="35" t="s">
        <v>19</v>
      </c>
      <c r="D127" s="35" t="s">
        <v>25</v>
      </c>
      <c r="E127" s="35" t="s">
        <v>26</v>
      </c>
      <c r="F127" s="35" t="s">
        <v>19</v>
      </c>
      <c r="G127" s="35" t="s">
        <v>25</v>
      </c>
      <c r="H127" s="35" t="s">
        <v>26</v>
      </c>
      <c r="I127" s="34"/>
      <c r="J127" s="87" t="s">
        <v>403</v>
      </c>
      <c r="K127" s="82">
        <f>'DMI SR Data'!C170</f>
        <v>19565045.537927441</v>
      </c>
      <c r="L127" s="82">
        <f>'DMI SR Data'!D170</f>
        <v>1499017.3318142295</v>
      </c>
      <c r="M127" s="205">
        <f>'DMI SR Data'!E170</f>
        <v>8.2974371273647721E-2</v>
      </c>
      <c r="N127" s="82">
        <f>'DMI SR Data'!F170</f>
        <v>59353973.882525228</v>
      </c>
      <c r="O127" s="82">
        <f>'DMI SR Data'!G170</f>
        <v>6639248.5588301793</v>
      </c>
      <c r="P127" s="205">
        <f>'DMI SR Data'!H170</f>
        <v>0.12594675430938582</v>
      </c>
    </row>
    <row r="128" spans="2:16" ht="15" thickBot="1">
      <c r="B128" s="265" t="s">
        <v>431</v>
      </c>
      <c r="C128" s="266">
        <f>'DMI SR Data'!C136</f>
        <v>383097434.15028274</v>
      </c>
      <c r="D128" s="266">
        <f>'DMI SR Data'!D136</f>
        <v>39943082.138398826</v>
      </c>
      <c r="E128" s="267">
        <f>'DMI SR Data'!E136</f>
        <v>0.11639975394225961</v>
      </c>
      <c r="F128" s="266">
        <f>'DMI SR Data'!F136</f>
        <v>1090270037.9886146</v>
      </c>
      <c r="G128" s="266">
        <f>'DMI SR Data'!G136</f>
        <v>153028304.12500739</v>
      </c>
      <c r="H128" s="267">
        <f>'DMI SR Data'!H136</f>
        <v>0.16327517074402595</v>
      </c>
      <c r="I128" s="34"/>
      <c r="J128" s="87" t="s">
        <v>405</v>
      </c>
      <c r="K128" s="82">
        <f>'DMI SR Data'!C171</f>
        <v>8123836.4034740441</v>
      </c>
      <c r="L128" s="82">
        <f>'DMI SR Data'!D171</f>
        <v>556304.79923302028</v>
      </c>
      <c r="M128" s="205">
        <f>'DMI SR Data'!E171</f>
        <v>7.3512054964032653E-2</v>
      </c>
      <c r="N128" s="82">
        <f>'DMI SR Data'!F171</f>
        <v>25618548.100874953</v>
      </c>
      <c r="O128" s="82">
        <f>'DMI SR Data'!G171</f>
        <v>2237872.2852193303</v>
      </c>
      <c r="P128" s="205">
        <f>'DMI SR Data'!H171</f>
        <v>9.5714610769328509E-2</v>
      </c>
    </row>
    <row r="129" spans="2:16" ht="15" thickBot="1">
      <c r="B129" s="87" t="s">
        <v>402</v>
      </c>
      <c r="C129" s="82">
        <f>'DMI SR Data'!C137</f>
        <v>28688570.296308972</v>
      </c>
      <c r="D129" s="82">
        <f>'DMI SR Data'!D137</f>
        <v>2871425.7986472547</v>
      </c>
      <c r="E129" s="205">
        <f>'DMI SR Data'!E137</f>
        <v>0.11122166508024628</v>
      </c>
      <c r="F129" s="82">
        <f>'DMI SR Data'!F137</f>
        <v>78737361.310224712</v>
      </c>
      <c r="G129" s="82">
        <f>'DMI SR Data'!G137</f>
        <v>11005967.156980336</v>
      </c>
      <c r="H129" s="205">
        <f>'DMI SR Data'!H137</f>
        <v>0.16249432474516903</v>
      </c>
      <c r="I129" s="34"/>
      <c r="J129" s="88" t="s">
        <v>407</v>
      </c>
      <c r="K129" s="89">
        <f>'DMI SR Data'!C172</f>
        <v>5773700.3007119568</v>
      </c>
      <c r="L129" s="89">
        <f>'DMI SR Data'!D172</f>
        <v>464517.68846148532</v>
      </c>
      <c r="M129" s="206">
        <f>'DMI SR Data'!E172</f>
        <v>8.7493258828515649E-2</v>
      </c>
      <c r="N129" s="89">
        <f>'DMI SR Data'!F172</f>
        <v>18060513.700979762</v>
      </c>
      <c r="O129" s="89">
        <f>'DMI SR Data'!G172</f>
        <v>2165225.4883079343</v>
      </c>
      <c r="P129" s="206">
        <f>'DMI SR Data'!H172</f>
        <v>0.13621807037017439</v>
      </c>
    </row>
    <row r="130" spans="2:16" ht="15" thickBot="1">
      <c r="B130" s="87" t="s">
        <v>404</v>
      </c>
      <c r="C130" s="82">
        <f>'DMI SR Data'!C138</f>
        <v>71356247.711025119</v>
      </c>
      <c r="D130" s="82">
        <f>'DMI SR Data'!D138</f>
        <v>7409913.5277031064</v>
      </c>
      <c r="E130" s="205">
        <f>'DMI SR Data'!E138</f>
        <v>0.11587706507866877</v>
      </c>
      <c r="F130" s="82">
        <f>'DMI SR Data'!F138</f>
        <v>202243380.194756</v>
      </c>
      <c r="G130" s="82">
        <f>'DMI SR Data'!G138</f>
        <v>27472409.521904349</v>
      </c>
      <c r="H130" s="205">
        <f>'DMI SR Data'!H138</f>
        <v>0.15719091915630026</v>
      </c>
      <c r="I130" s="34"/>
    </row>
    <row r="131" spans="2:16" ht="15" thickBot="1">
      <c r="B131" s="87" t="s">
        <v>406</v>
      </c>
      <c r="C131" s="82">
        <f>'DMI SR Data'!C139</f>
        <v>29532267.982449058</v>
      </c>
      <c r="D131" s="82">
        <f>'DMI SR Data'!D139</f>
        <v>3548323.7278132141</v>
      </c>
      <c r="E131" s="205">
        <f>'DMI SR Data'!E139</f>
        <v>0.13655831820760433</v>
      </c>
      <c r="F131" s="82">
        <f>'DMI SR Data'!F139</f>
        <v>80868766.06249775</v>
      </c>
      <c r="G131" s="82">
        <f>'DMI SR Data'!G139</f>
        <v>12212038.611225083</v>
      </c>
      <c r="H131" s="205">
        <f>'DMI SR Data'!H139</f>
        <v>0.17787096857904072</v>
      </c>
      <c r="I131" s="34"/>
      <c r="J131" s="403" t="s">
        <v>432</v>
      </c>
      <c r="K131" s="375" t="s">
        <v>102</v>
      </c>
      <c r="L131" s="376"/>
      <c r="M131" s="377"/>
      <c r="N131" s="390" t="s">
        <v>22</v>
      </c>
      <c r="O131" s="391"/>
      <c r="P131" s="392"/>
    </row>
    <row r="132" spans="2:16" ht="15" thickBot="1">
      <c r="B132" s="87" t="s">
        <v>267</v>
      </c>
      <c r="C132" s="82">
        <f>'DMI SR Data'!C140</f>
        <v>12790774.108121105</v>
      </c>
      <c r="D132" s="82">
        <f>'DMI SR Data'!D140</f>
        <v>1261264.7136862185</v>
      </c>
      <c r="E132" s="205">
        <f>'DMI SR Data'!E140</f>
        <v>0.1093944825002711</v>
      </c>
      <c r="F132" s="82">
        <f>'DMI SR Data'!F140</f>
        <v>33906454.2586767</v>
      </c>
      <c r="G132" s="82">
        <f>'DMI SR Data'!G140</f>
        <v>4399161.013249822</v>
      </c>
      <c r="H132" s="205">
        <f>'DMI SR Data'!H140</f>
        <v>0.1490872435048449</v>
      </c>
      <c r="I132" s="34"/>
      <c r="J132" s="404"/>
      <c r="K132" s="35" t="s">
        <v>19</v>
      </c>
      <c r="L132" s="35" t="s">
        <v>25</v>
      </c>
      <c r="M132" s="35" t="s">
        <v>26</v>
      </c>
      <c r="N132" s="35" t="s">
        <v>19</v>
      </c>
      <c r="O132" s="35" t="s">
        <v>25</v>
      </c>
      <c r="P132" s="35" t="s">
        <v>26</v>
      </c>
    </row>
    <row r="133" spans="2:16" ht="15" thickBot="1">
      <c r="B133" s="87" t="s">
        <v>408</v>
      </c>
      <c r="C133" s="82">
        <f>'DMI SR Data'!C141</f>
        <v>80963119.483308792</v>
      </c>
      <c r="D133" s="82">
        <f>'DMI SR Data'!D141</f>
        <v>8346461.920110628</v>
      </c>
      <c r="E133" s="205">
        <f>'DMI SR Data'!E141</f>
        <v>0.11493866834681443</v>
      </c>
      <c r="F133" s="82">
        <f>'DMI SR Data'!F141</f>
        <v>235557883.01507798</v>
      </c>
      <c r="G133" s="82">
        <f>'DMI SR Data'!G141</f>
        <v>34375025.586609989</v>
      </c>
      <c r="H133" s="205">
        <f>'DMI SR Data'!H141</f>
        <v>0.1708645857106999</v>
      </c>
      <c r="J133" s="265" t="s">
        <v>433</v>
      </c>
      <c r="K133" s="266">
        <f>'DMI SR Data'!C164</f>
        <v>79863559.35789983</v>
      </c>
      <c r="L133" s="266">
        <f>'DMI SR Data'!D164</f>
        <v>8266259.6841261685</v>
      </c>
      <c r="M133" s="267">
        <f>'DMI SR Data'!E164</f>
        <v>0.11545490852016208</v>
      </c>
      <c r="N133" s="266">
        <f>'DMI SR Data'!F164</f>
        <v>222187398.05506605</v>
      </c>
      <c r="O133" s="266">
        <f>'DMI SR Data'!G164</f>
        <v>28290303.12527436</v>
      </c>
      <c r="P133" s="268">
        <f>'DMI SR Data'!H164</f>
        <v>0.14590369770892139</v>
      </c>
    </row>
    <row r="134" spans="2:16">
      <c r="B134" s="87" t="s">
        <v>269</v>
      </c>
      <c r="C134" s="82">
        <f>'DMI SR Data'!C142</f>
        <v>38328319.433994815</v>
      </c>
      <c r="D134" s="82">
        <f>'DMI SR Data'!D142</f>
        <v>4061578.6141742393</v>
      </c>
      <c r="E134" s="205">
        <f>'DMI SR Data'!E142</f>
        <v>0.11852830228385595</v>
      </c>
      <c r="F134" s="82">
        <f>'DMI SR Data'!F142</f>
        <v>109943836.54367381</v>
      </c>
      <c r="G134" s="82">
        <f>'DMI SR Data'!G142</f>
        <v>16390664.028740585</v>
      </c>
      <c r="H134" s="205">
        <f>'DMI SR Data'!H142</f>
        <v>0.17520158416994636</v>
      </c>
      <c r="J134" s="87" t="s">
        <v>411</v>
      </c>
      <c r="K134" s="252">
        <f>'DMI SR Data'!C165</f>
        <v>23127601.330612514</v>
      </c>
      <c r="L134" s="239">
        <f>'DMI SR Data'!D165</f>
        <v>2491249.3224102259</v>
      </c>
      <c r="M134" s="260">
        <f>'DMI SR Data'!E165</f>
        <v>0.12072140082801622</v>
      </c>
      <c r="N134" s="239">
        <f>'DMI SR Data'!F165</f>
        <v>64774333.627574958</v>
      </c>
      <c r="O134" s="239">
        <f>'DMI SR Data'!G165</f>
        <v>8627743.7079633102</v>
      </c>
      <c r="P134" s="261">
        <f>'DMI SR Data'!H165</f>
        <v>0.15366460759800649</v>
      </c>
    </row>
    <row r="135" spans="2:16" ht="15" thickBot="1">
      <c r="B135" s="87" t="s">
        <v>409</v>
      </c>
      <c r="C135" s="82">
        <f>'DMI SR Data'!C143</f>
        <v>47774229.38849137</v>
      </c>
      <c r="D135" s="82">
        <f>'DMI SR Data'!D143</f>
        <v>5284665.0941910744</v>
      </c>
      <c r="E135" s="205">
        <f>'DMI SR Data'!E143</f>
        <v>0.12437560097315421</v>
      </c>
      <c r="F135" s="82">
        <f>'DMI SR Data'!F143</f>
        <v>132982275.27550764</v>
      </c>
      <c r="G135" s="82">
        <f>'DMI SR Data'!G143</f>
        <v>18397973.500523344</v>
      </c>
      <c r="H135" s="205">
        <f>'DMI SR Data'!H143</f>
        <v>0.16056277531500335</v>
      </c>
      <c r="J135" s="88" t="s">
        <v>412</v>
      </c>
      <c r="K135" s="262">
        <f>'DMI SR Data'!C166</f>
        <v>56735958.027287006</v>
      </c>
      <c r="L135" s="89">
        <f>'DMI SR Data'!D166</f>
        <v>5775010.3617159352</v>
      </c>
      <c r="M135" s="206">
        <f>'DMI SR Data'!E166</f>
        <v>0.11332227178376236</v>
      </c>
      <c r="N135" s="89">
        <f>'DMI SR Data'!F166</f>
        <v>157413064.42749101</v>
      </c>
      <c r="O135" s="89">
        <f>'DMI SR Data'!G166</f>
        <v>19662559.417310953</v>
      </c>
      <c r="P135" s="263">
        <f>'DMI SR Data'!H166</f>
        <v>0.14274037990537927</v>
      </c>
    </row>
    <row r="136" spans="2:16" ht="15" thickBot="1">
      <c r="B136" s="88" t="s">
        <v>410</v>
      </c>
      <c r="C136" s="89">
        <f>'DMI SR Data'!C144</f>
        <v>73663905.746612728</v>
      </c>
      <c r="D136" s="89">
        <f>'DMI SR Data'!D144</f>
        <v>7159448.7420711741</v>
      </c>
      <c r="E136" s="206">
        <f>'DMI SR Data'!E144</f>
        <v>0.10765366810802258</v>
      </c>
      <c r="F136" s="89">
        <f>'DMI SR Data'!F144</f>
        <v>216030081.32819983</v>
      </c>
      <c r="G136" s="89">
        <f>'DMI SR Data'!G144</f>
        <v>28775064.70577383</v>
      </c>
      <c r="H136" s="206">
        <f>'DMI SR Data'!H144</f>
        <v>0.15366779072090117</v>
      </c>
      <c r="J136" s="241"/>
      <c r="K136" s="65"/>
      <c r="L136" s="65"/>
      <c r="M136" s="245"/>
      <c r="N136" s="65"/>
      <c r="O136" s="65"/>
      <c r="P136" s="245"/>
    </row>
    <row r="137" spans="2:16" ht="15" thickBot="1">
      <c r="B137" s="200"/>
      <c r="C137" s="34"/>
      <c r="D137" s="38"/>
      <c r="E137" s="34"/>
      <c r="F137" s="34"/>
      <c r="G137" s="38"/>
      <c r="H137" s="34"/>
      <c r="J137" s="407" t="s">
        <v>434</v>
      </c>
      <c r="K137" s="409" t="s">
        <v>58</v>
      </c>
      <c r="L137" s="410"/>
      <c r="M137" s="411"/>
      <c r="N137" s="409" t="s">
        <v>22</v>
      </c>
      <c r="O137" s="410"/>
      <c r="P137" s="411"/>
    </row>
    <row r="138" spans="2:16" ht="15" thickBot="1">
      <c r="B138" s="412" t="s">
        <v>38</v>
      </c>
      <c r="C138" s="375" t="s">
        <v>102</v>
      </c>
      <c r="D138" s="376"/>
      <c r="E138" s="377"/>
      <c r="F138" s="389" t="s">
        <v>22</v>
      </c>
      <c r="G138" s="389"/>
      <c r="H138" s="389"/>
      <c r="J138" s="408"/>
      <c r="K138" s="250" t="s">
        <v>19</v>
      </c>
      <c r="L138" s="37" t="s">
        <v>25</v>
      </c>
      <c r="M138" s="37" t="s">
        <v>26</v>
      </c>
      <c r="N138" s="324" t="s">
        <v>19</v>
      </c>
      <c r="O138" s="324" t="s">
        <v>25</v>
      </c>
      <c r="P138" s="251" t="s">
        <v>26</v>
      </c>
    </row>
    <row r="139" spans="2:16" ht="15" thickBot="1">
      <c r="B139" s="413"/>
      <c r="C139" s="35" t="s">
        <v>19</v>
      </c>
      <c r="D139" s="35" t="s">
        <v>25</v>
      </c>
      <c r="E139" s="35" t="s">
        <v>26</v>
      </c>
      <c r="F139" s="35" t="s">
        <v>19</v>
      </c>
      <c r="G139" s="35" t="s">
        <v>25</v>
      </c>
      <c r="H139" s="35" t="s">
        <v>26</v>
      </c>
      <c r="J139" s="265" t="s">
        <v>148</v>
      </c>
      <c r="K139" s="266">
        <f>'DMI SR Data'!C175</f>
        <v>203062449.87945667</v>
      </c>
      <c r="L139" s="266">
        <f>'DMI SR Data'!D175</f>
        <v>16768949.950474411</v>
      </c>
      <c r="M139" s="267">
        <f>'DMI SR Data'!E175</f>
        <v>9.0013607328580839E-2</v>
      </c>
      <c r="N139" s="266">
        <f>'DMI SR Data'!F175</f>
        <v>563082178.44950938</v>
      </c>
      <c r="O139" s="266">
        <f>'DMI SR Data'!G175</f>
        <v>66157275.254843295</v>
      </c>
      <c r="P139" s="268">
        <f>'DMI SR Data'!H175</f>
        <v>0.13313334636587282</v>
      </c>
    </row>
    <row r="140" spans="2:16" ht="15" thickBot="1">
      <c r="B140" s="269" t="s">
        <v>435</v>
      </c>
      <c r="C140" s="266">
        <f>'DMI SR Data'!C153</f>
        <v>289979970.21448576</v>
      </c>
      <c r="D140" s="266">
        <f>'DMI SR Data'!D153</f>
        <v>29210603.678419083</v>
      </c>
      <c r="E140" s="267">
        <f>'DMI SR Data'!E153</f>
        <v>0.11201700593301477</v>
      </c>
      <c r="F140" s="266">
        <f>'DMI SR Data'!F153</f>
        <v>796327245.46671355</v>
      </c>
      <c r="G140" s="266">
        <f>'DMI SR Data'!G153</f>
        <v>106284832.68018472</v>
      </c>
      <c r="H140" s="268">
        <f>'DMI SR Data'!H153</f>
        <v>0.15402652171912937</v>
      </c>
      <c r="J140" s="325" t="s">
        <v>488</v>
      </c>
      <c r="K140" s="256">
        <f>'DMI SR Data'!C176</f>
        <v>203062449.87945655</v>
      </c>
      <c r="L140" s="218">
        <f>'DMI SR Data'!D176</f>
        <v>16768949.950474262</v>
      </c>
      <c r="M140" s="219">
        <f>'DMI SR Data'!E176</f>
        <v>9.001360732858002E-2</v>
      </c>
      <c r="N140" s="218">
        <f>'DMI SR Data'!F176</f>
        <v>563082178.44950938</v>
      </c>
      <c r="O140" s="218">
        <f>'DMI SR Data'!G176</f>
        <v>66157275.254843235</v>
      </c>
      <c r="P140" s="220">
        <f>'DMI SR Data'!H176</f>
        <v>0.13313334636587268</v>
      </c>
    </row>
    <row r="141" spans="2:16">
      <c r="B141" s="242" t="s">
        <v>413</v>
      </c>
      <c r="C141" s="252">
        <f>'DMI SR Data'!C154</f>
        <v>17122024.745932873</v>
      </c>
      <c r="D141" s="239">
        <f>'DMI SR Data'!D154</f>
        <v>1830459.8861583173</v>
      </c>
      <c r="E141" s="260">
        <f>'DMI SR Data'!E154</f>
        <v>0.11970389577154786</v>
      </c>
      <c r="F141" s="239">
        <f>'DMI SR Data'!F154</f>
        <v>45136470.90812587</v>
      </c>
      <c r="G141" s="239">
        <f>'DMI SR Data'!G154</f>
        <v>6434638.2838573828</v>
      </c>
      <c r="H141" s="261">
        <f>'DMI SR Data'!H154</f>
        <v>0.16626184982833239</v>
      </c>
      <c r="L141"/>
      <c r="O141"/>
    </row>
    <row r="142" spans="2:16">
      <c r="B142" s="242" t="s">
        <v>414</v>
      </c>
      <c r="C142" s="252">
        <f>'DMI SR Data'!C155</f>
        <v>91811092.406440541</v>
      </c>
      <c r="D142" s="239">
        <f>'DMI SR Data'!D155</f>
        <v>9075611.4266021252</v>
      </c>
      <c r="E142" s="260">
        <f>'DMI SR Data'!E155</f>
        <v>0.10969430912976424</v>
      </c>
      <c r="F142" s="239">
        <f>'DMI SR Data'!F155</f>
        <v>258822740.74235389</v>
      </c>
      <c r="G142" s="239">
        <f>'DMI SR Data'!G155</f>
        <v>34056620.867796749</v>
      </c>
      <c r="H142" s="261">
        <f>'DMI SR Data'!H155</f>
        <v>0.15152025975624744</v>
      </c>
      <c r="L142"/>
      <c r="O142"/>
    </row>
    <row r="143" spans="2:16">
      <c r="B143" s="242" t="s">
        <v>415</v>
      </c>
      <c r="C143" s="252">
        <f>'DMI SR Data'!C156</f>
        <v>26011719.193593029</v>
      </c>
      <c r="D143" s="239">
        <f>'DMI SR Data'!D156</f>
        <v>2620530.7085877806</v>
      </c>
      <c r="E143" s="260">
        <f>'DMI SR Data'!E156</f>
        <v>0.11203067814479169</v>
      </c>
      <c r="F143" s="239">
        <f>'DMI SR Data'!F156</f>
        <v>70143079.74025391</v>
      </c>
      <c r="G143" s="239">
        <f>'DMI SR Data'!G156</f>
        <v>9361614.5329871774</v>
      </c>
      <c r="H143" s="261">
        <f>'DMI SR Data'!H156</f>
        <v>0.15402087628298813</v>
      </c>
      <c r="L143"/>
      <c r="O143"/>
    </row>
    <row r="144" spans="2:16" ht="15" thickBot="1">
      <c r="B144" s="242" t="s">
        <v>416</v>
      </c>
      <c r="C144" s="252">
        <f>'DMI SR Data'!C157</f>
        <v>21867720.174960919</v>
      </c>
      <c r="D144" s="239">
        <f>'DMI SR Data'!D157</f>
        <v>2450356.0240970254</v>
      </c>
      <c r="E144" s="260">
        <f>'DMI SR Data'!E157</f>
        <v>0.12619406038115669</v>
      </c>
      <c r="F144" s="239">
        <f>'DMI SR Data'!F157</f>
        <v>58209459.772317447</v>
      </c>
      <c r="G144" s="239">
        <f>'DMI SR Data'!G157</f>
        <v>8450933.0142481774</v>
      </c>
      <c r="H144" s="261">
        <f>'DMI SR Data'!H157</f>
        <v>0.16983889123842882</v>
      </c>
    </row>
    <row r="145" spans="2:16" ht="15" thickBot="1">
      <c r="B145" s="242" t="s">
        <v>417</v>
      </c>
      <c r="C145" s="252">
        <f>'DMI SR Data'!C158</f>
        <v>52353053.626993112</v>
      </c>
      <c r="D145" s="239">
        <f>'DMI SR Data'!D158</f>
        <v>5050702.0904425904</v>
      </c>
      <c r="E145" s="260">
        <f>'DMI SR Data'!E158</f>
        <v>0.10677486269450924</v>
      </c>
      <c r="F145" s="239">
        <f>'DMI SR Data'!F158</f>
        <v>146523870.40068492</v>
      </c>
      <c r="G145" s="239">
        <f>'DMI SR Data'!G158</f>
        <v>18573036.015925273</v>
      </c>
      <c r="H145" s="261">
        <f>'DMI SR Data'!H158</f>
        <v>0.14515759983303028</v>
      </c>
      <c r="J145" s="403" t="s">
        <v>39</v>
      </c>
      <c r="K145" s="375" t="s">
        <v>102</v>
      </c>
      <c r="L145" s="376"/>
      <c r="M145" s="377"/>
      <c r="N145" s="390" t="s">
        <v>22</v>
      </c>
      <c r="O145" s="391"/>
      <c r="P145" s="392"/>
    </row>
    <row r="146" spans="2:16" ht="15" thickBot="1">
      <c r="B146" s="242" t="s">
        <v>418</v>
      </c>
      <c r="C146" s="252">
        <f>'DMI SR Data'!C159</f>
        <v>43731415.869857311</v>
      </c>
      <c r="D146" s="239">
        <f>'DMI SR Data'!D159</f>
        <v>4377378.7770196348</v>
      </c>
      <c r="E146" s="260">
        <f>'DMI SR Data'!E159</f>
        <v>0.1112307427747052</v>
      </c>
      <c r="F146" s="239">
        <f>'DMI SR Data'!F159</f>
        <v>116292402.8801143</v>
      </c>
      <c r="G146" s="239">
        <f>'DMI SR Data'!G159</f>
        <v>15619611.717024535</v>
      </c>
      <c r="H146" s="261">
        <f>'DMI SR Data'!H159</f>
        <v>0.15515226643235497</v>
      </c>
      <c r="J146" s="404"/>
      <c r="K146" s="35" t="s">
        <v>19</v>
      </c>
      <c r="L146" s="35" t="s">
        <v>25</v>
      </c>
      <c r="M146" s="35" t="s">
        <v>26</v>
      </c>
      <c r="N146" s="35" t="s">
        <v>19</v>
      </c>
      <c r="O146" s="35" t="s">
        <v>25</v>
      </c>
      <c r="P146" s="35" t="s">
        <v>26</v>
      </c>
    </row>
    <row r="147" spans="2:16" ht="15" thickBot="1">
      <c r="B147" s="242" t="s">
        <v>419</v>
      </c>
      <c r="C147" s="252">
        <f>'DMI SR Data'!C160</f>
        <v>16262882.585885733</v>
      </c>
      <c r="D147" s="239">
        <f>'DMI SR Data'!D160</f>
        <v>1689299.1768079046</v>
      </c>
      <c r="E147" s="260">
        <f>'DMI SR Data'!E160</f>
        <v>0.11591515479683924</v>
      </c>
      <c r="F147" s="239">
        <f>'DMI SR Data'!F160</f>
        <v>44628184.906479232</v>
      </c>
      <c r="G147" s="239">
        <f>'DMI SR Data'!G160</f>
        <v>6082045.7240627706</v>
      </c>
      <c r="H147" s="261">
        <f>'DMI SR Data'!H160</f>
        <v>0.15778611951977822</v>
      </c>
      <c r="J147" s="265" t="s">
        <v>436</v>
      </c>
      <c r="K147" s="266">
        <f>'DMI SR Data'!C173</f>
        <v>272765895.76641482</v>
      </c>
      <c r="L147" s="266">
        <f>'DMI SR Data'!D173</f>
        <v>24523079.469643265</v>
      </c>
      <c r="M147" s="267">
        <f>'DMI SR Data'!E173</f>
        <v>9.8786663136814376E-2</v>
      </c>
      <c r="N147" s="266">
        <f>'DMI SR Data'!F173</f>
        <v>800223039.39781582</v>
      </c>
      <c r="O147" s="266">
        <f>'DMI SR Data'!G173</f>
        <v>97876468.017660141</v>
      </c>
      <c r="P147" s="268">
        <f>'DMI SR Data'!H173</f>
        <v>0.13935636907193361</v>
      </c>
    </row>
    <row r="148" spans="2:16" ht="15" thickBot="1">
      <c r="B148" s="242" t="s">
        <v>420</v>
      </c>
      <c r="C148" s="252">
        <f>'DMI SR Data'!C161</f>
        <v>7147755.5853004567</v>
      </c>
      <c r="D148" s="239">
        <f>'DMI SR Data'!D161</f>
        <v>811086.37785689812</v>
      </c>
      <c r="E148" s="260">
        <f>'DMI SR Data'!E161</f>
        <v>0.12799885102162681</v>
      </c>
      <c r="F148" s="239">
        <f>'DMI SR Data'!F161</f>
        <v>19246851.134730518</v>
      </c>
      <c r="G148" s="239">
        <f>'DMI SR Data'!G161</f>
        <v>2813656.9314273968</v>
      </c>
      <c r="H148" s="261">
        <f>'DMI SR Data'!H161</f>
        <v>0.1712178957187668</v>
      </c>
      <c r="J148" s="265" t="s">
        <v>437</v>
      </c>
      <c r="K148" s="266">
        <f>'DMI SR Data'!C177</f>
        <v>13948275.386147264</v>
      </c>
      <c r="L148" s="266">
        <f>'DMI SR Data'!D177</f>
        <v>1243608.8903672863</v>
      </c>
      <c r="M148" s="267">
        <f>'DMI SR Data'!E177</f>
        <v>9.7885992582360762E-2</v>
      </c>
      <c r="N148" s="266">
        <f>'DMI SR Data'!F177</f>
        <v>42094046.624790236</v>
      </c>
      <c r="O148" s="266">
        <f>'DMI SR Data'!G177</f>
        <v>5216716.566718325</v>
      </c>
      <c r="P148" s="268">
        <f>'DMI SR Data'!H177</f>
        <v>0.14146134111399591</v>
      </c>
    </row>
    <row r="149" spans="2:16" ht="15" thickBot="1">
      <c r="B149" s="243" t="s">
        <v>232</v>
      </c>
      <c r="C149" s="252">
        <f>'DMI SR Data'!C162</f>
        <v>6795783.1790825902</v>
      </c>
      <c r="D149" s="239">
        <f>'DMI SR Data'!D162</f>
        <v>590340.15582298674</v>
      </c>
      <c r="E149" s="260">
        <f>'DMI SR Data'!E162</f>
        <v>9.513263655958798E-2</v>
      </c>
      <c r="F149" s="239">
        <f>'DMI SR Data'!F162</f>
        <v>18089192.891455933</v>
      </c>
      <c r="G149" s="239">
        <f>'DMI SR Data'!G162</f>
        <v>2226435.6227546185</v>
      </c>
      <c r="H149" s="261">
        <f>'DMI SR Data'!H162</f>
        <v>0.14035615530394466</v>
      </c>
      <c r="J149" s="265" t="s">
        <v>438</v>
      </c>
      <c r="K149" s="266">
        <f>'DMI SR Data'!C179</f>
        <v>50411388.974123605</v>
      </c>
      <c r="L149" s="266">
        <f>'DMI SR Data'!D179</f>
        <v>5565776.0454471335</v>
      </c>
      <c r="M149" s="267">
        <f>'DMI SR Data'!E179</f>
        <v>0.1241097106711213</v>
      </c>
      <c r="N149" s="266">
        <f>'DMI SR Data'!F179</f>
        <v>136369300.04744056</v>
      </c>
      <c r="O149" s="266">
        <f>'DMI SR Data'!G179</f>
        <v>20106944.159688637</v>
      </c>
      <c r="P149" s="268">
        <f>'DMI SR Data'!H179</f>
        <v>0.17294457871730495</v>
      </c>
    </row>
    <row r="150" spans="2:16" ht="15" thickBot="1">
      <c r="B150" s="244" t="s">
        <v>421</v>
      </c>
      <c r="C150" s="262">
        <f>'DMI SR Data'!C163</f>
        <v>6876522.846449757</v>
      </c>
      <c r="D150" s="89">
        <f>'DMI SR Data'!D163</f>
        <v>714839.05502650887</v>
      </c>
      <c r="E150" s="206">
        <f>'DMI SR Data'!E163</f>
        <v>0.11601358966546266</v>
      </c>
      <c r="F150" s="89">
        <f>'DMI SR Data'!F163</f>
        <v>19234992.090197694</v>
      </c>
      <c r="G150" s="89">
        <f>'DMI SR Data'!G163</f>
        <v>2666239.9701005109</v>
      </c>
      <c r="H150" s="263">
        <f>'DMI SR Data'!H163</f>
        <v>0.16091978145212738</v>
      </c>
      <c r="J150" s="265" t="s">
        <v>439</v>
      </c>
      <c r="K150" s="266">
        <f>'DMI SR Data'!C181</f>
        <v>34707462.982665889</v>
      </c>
      <c r="L150" s="266">
        <f>'DMI SR Data'!D181</f>
        <v>2664874.2541787922</v>
      </c>
      <c r="M150" s="267">
        <f>'DMI SR Data'!E181</f>
        <v>8.3166634155548619E-2</v>
      </c>
      <c r="N150" s="266">
        <f>'DMI SR Data'!F181</f>
        <v>100228475.85925502</v>
      </c>
      <c r="O150" s="266">
        <f>'DMI SR Data'!G181</f>
        <v>10305447.849554941</v>
      </c>
      <c r="P150" s="268">
        <f>'DMI SR Data'!H181</f>
        <v>0.11460298966404116</v>
      </c>
    </row>
    <row r="151" spans="2:16" ht="15" thickBot="1">
      <c r="J151" s="265" t="s">
        <v>440</v>
      </c>
      <c r="K151" s="266">
        <f>'DMI SR Data'!C183</f>
        <v>79568683.650585994</v>
      </c>
      <c r="L151" s="266">
        <f>'DMI SR Data'!D183</f>
        <v>8083931.6672779918</v>
      </c>
      <c r="M151" s="267">
        <f>'DMI SR Data'!E183</f>
        <v>0.11308609798584214</v>
      </c>
      <c r="N151" s="266">
        <f>'DMI SR Data'!F183</f>
        <v>222924907.58200699</v>
      </c>
      <c r="O151" s="266">
        <f>'DMI SR Data'!G183</f>
        <v>29612735.890149474</v>
      </c>
      <c r="P151" s="268">
        <f>'DMI SR Data'!H183</f>
        <v>0.15318609082387535</v>
      </c>
    </row>
    <row r="152" spans="2:16" ht="15" thickBot="1">
      <c r="J152" s="265" t="s">
        <v>441</v>
      </c>
      <c r="K152" s="266">
        <f>'DMI SR Data'!C185</f>
        <v>63067712.093382254</v>
      </c>
      <c r="L152" s="266">
        <f>'DMI SR Data'!D185</f>
        <v>4681257.1615032107</v>
      </c>
      <c r="M152" s="267">
        <f>'DMI SR Data'!E185</f>
        <v>8.0177109005247063E-2</v>
      </c>
      <c r="N152" s="266">
        <f>'DMI SR Data'!F185</f>
        <v>184929354.21467426</v>
      </c>
      <c r="O152" s="266">
        <f>'DMI SR Data'!G185</f>
        <v>18513842.35739556</v>
      </c>
      <c r="P152" s="268">
        <f>'DMI SR Data'!H185</f>
        <v>0.11125070103605128</v>
      </c>
    </row>
    <row r="153" spans="2:16" ht="15" thickBot="1">
      <c r="J153" s="265" t="s">
        <v>442</v>
      </c>
      <c r="K153" s="266">
        <f>'DMI SR Data'!C187</f>
        <v>47508805.950167537</v>
      </c>
      <c r="L153" s="266">
        <f>'DMI SR Data'!D187</f>
        <v>5205954.2091741115</v>
      </c>
      <c r="M153" s="267">
        <f>'DMI SR Data'!E187</f>
        <v>0.12306390692165324</v>
      </c>
      <c r="N153" s="266">
        <f>'DMI SR Data'!F187</f>
        <v>128281103.80969477</v>
      </c>
      <c r="O153" s="266">
        <f>'DMI SR Data'!G187</f>
        <v>17639306.573124751</v>
      </c>
      <c r="P153" s="268">
        <f>'DMI SR Data'!H187</f>
        <v>0.15942715152582951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Q4:XFD32 A4:A1048576 J33:T33 U33:XFD89 Q34:T37 J38:T40 Q41:T89 J85:P85 Q90:XFD1048576 C99:H106 I120:J120 B151:H1048576 J154:P1048576">
    <cfRule type="cellIs" dxfId="69" priority="523" operator="lessThan">
      <formula>0</formula>
    </cfRule>
  </conditionalFormatting>
  <conditionalFormatting sqref="B65">
    <cfRule type="cellIs" dxfId="68" priority="10" operator="lessThan">
      <formula>0</formula>
    </cfRule>
  </conditionalFormatting>
  <conditionalFormatting sqref="B88:B106">
    <cfRule type="cellIs" dxfId="67" priority="153" operator="lessThan">
      <formula>0</formula>
    </cfRule>
  </conditionalFormatting>
  <conditionalFormatting sqref="B111:B115">
    <cfRule type="cellIs" dxfId="66" priority="67" operator="lessThan">
      <formula>0</formula>
    </cfRule>
  </conditionalFormatting>
  <conditionalFormatting sqref="B117:B139">
    <cfRule type="cellIs" dxfId="65" priority="8" operator="lessThan">
      <formula>0</formula>
    </cfRule>
  </conditionalFormatting>
  <conditionalFormatting sqref="B12:H34">
    <cfRule type="cellIs" dxfId="64" priority="371" operator="lessThan">
      <formula>0</formula>
    </cfRule>
  </conditionalFormatting>
  <conditionalFormatting sqref="B35:H52">
    <cfRule type="cellIs" dxfId="63" priority="414" operator="lessThan">
      <formula>0</formula>
    </cfRule>
  </conditionalFormatting>
  <conditionalFormatting sqref="B55:H63">
    <cfRule type="cellIs" dxfId="62" priority="11" operator="lessThan">
      <formula>0</formula>
    </cfRule>
  </conditionalFormatting>
  <conditionalFormatting sqref="B66:H87">
    <cfRule type="cellIs" dxfId="61" priority="9" operator="lessThan">
      <formula>0</formula>
    </cfRule>
  </conditionalFormatting>
  <conditionalFormatting sqref="B107:H110">
    <cfRule type="cellIs" dxfId="60" priority="65" operator="lessThan">
      <formula>0</formula>
    </cfRule>
  </conditionalFormatting>
  <conditionalFormatting sqref="B140:H150">
    <cfRule type="cellIs" dxfId="59" priority="43" operator="lessThan">
      <formula>0</formula>
    </cfRule>
  </conditionalFormatting>
  <conditionalFormatting sqref="B6:I10">
    <cfRule type="cellIs" dxfId="58" priority="123" operator="lessThan">
      <formula>0</formula>
    </cfRule>
  </conditionalFormatting>
  <conditionalFormatting sqref="B4:P5">
    <cfRule type="cellIs" dxfId="57" priority="386" operator="lessThan">
      <formula>0</formula>
    </cfRule>
  </conditionalFormatting>
  <conditionalFormatting sqref="C64:H65">
    <cfRule type="cellIs" dxfId="56" priority="12" operator="lessThan">
      <formula>0</formula>
    </cfRule>
  </conditionalFormatting>
  <conditionalFormatting sqref="C88:H98">
    <cfRule type="cellIs" dxfId="55" priority="92" operator="lessThan">
      <formula>0</formula>
    </cfRule>
  </conditionalFormatting>
  <conditionalFormatting sqref="C111:H139">
    <cfRule type="cellIs" dxfId="54" priority="46" operator="lessThan">
      <formula>0</formula>
    </cfRule>
  </conditionalFormatting>
  <conditionalFormatting sqref="C11:I11 N13 N19 N28 N42 B53:H53">
    <cfRule type="cellIs" dxfId="53" priority="430" operator="lessThan">
      <formula>0</formula>
    </cfRule>
  </conditionalFormatting>
  <conditionalFormatting sqref="I12:I119">
    <cfRule type="cellIs" dxfId="52" priority="219" operator="lessThan">
      <formula>0</formula>
    </cfRule>
  </conditionalFormatting>
  <conditionalFormatting sqref="I121:I1048576">
    <cfRule type="cellIs" dxfId="51" priority="251" operator="lessThan">
      <formula>0</formula>
    </cfRule>
  </conditionalFormatting>
  <conditionalFormatting sqref="J15:J17">
    <cfRule type="cellIs" dxfId="50" priority="382" operator="lessThan">
      <formula>0</formula>
    </cfRule>
  </conditionalFormatting>
  <conditionalFormatting sqref="J21:J26">
    <cfRule type="cellIs" dxfId="49" priority="376" operator="lessThan">
      <formula>0</formula>
    </cfRule>
  </conditionalFormatting>
  <conditionalFormatting sqref="J30:J32">
    <cfRule type="cellIs" dxfId="48" priority="380" operator="lessThan">
      <formula>0</formula>
    </cfRule>
  </conditionalFormatting>
  <conditionalFormatting sqref="J36:J37">
    <cfRule type="cellIs" dxfId="47" priority="7" operator="lessThan">
      <formula>0</formula>
    </cfRule>
  </conditionalFormatting>
  <conditionalFormatting sqref="J44:J50">
    <cfRule type="cellIs" dxfId="46" priority="403" operator="lessThan">
      <formula>0</formula>
    </cfRule>
  </conditionalFormatting>
  <conditionalFormatting sqref="J67:J69">
    <cfRule type="cellIs" dxfId="45" priority="212" operator="lessThan">
      <formula>0</formula>
    </cfRule>
  </conditionalFormatting>
  <conditionalFormatting sqref="J73:J78">
    <cfRule type="cellIs" dxfId="44" priority="195" operator="lessThan">
      <formula>0</formula>
    </cfRule>
  </conditionalFormatting>
  <conditionalFormatting sqref="J82:J84">
    <cfRule type="cellIs" dxfId="43" priority="210" operator="lessThan">
      <formula>0</formula>
    </cfRule>
  </conditionalFormatting>
  <conditionalFormatting sqref="J88:J89">
    <cfRule type="cellIs" dxfId="42" priority="5" operator="lessThan">
      <formula>0</formula>
    </cfRule>
  </conditionalFormatting>
  <conditionalFormatting sqref="J96:J102">
    <cfRule type="cellIs" dxfId="41" priority="201" operator="lessThan">
      <formula>0</formula>
    </cfRule>
  </conditionalFormatting>
  <conditionalFormatting sqref="J118:J119">
    <cfRule type="cellIs" dxfId="40" priority="244" operator="lessThan">
      <formula>0</formula>
    </cfRule>
  </conditionalFormatting>
  <conditionalFormatting sqref="J124:J129">
    <cfRule type="cellIs" dxfId="39" priority="227" operator="lessThan">
      <formula>0</formula>
    </cfRule>
  </conditionalFormatting>
  <conditionalFormatting sqref="J133:J137">
    <cfRule type="cellIs" dxfId="38" priority="132" operator="lessThan">
      <formula>0</formula>
    </cfRule>
  </conditionalFormatting>
  <conditionalFormatting sqref="J139:J140">
    <cfRule type="cellIs" dxfId="37" priority="2" operator="lessThan">
      <formula>0</formula>
    </cfRule>
  </conditionalFormatting>
  <conditionalFormatting sqref="J147:J153">
    <cfRule type="cellIs" dxfId="36" priority="233" operator="lessThan">
      <formula>0</formula>
    </cfRule>
  </conditionalFormatting>
  <conditionalFormatting sqref="J13:K13 J19:K19 J28:K28">
    <cfRule type="cellIs" dxfId="35" priority="385" operator="lessThan">
      <formula>0</formula>
    </cfRule>
  </conditionalFormatting>
  <conditionalFormatting sqref="J34:K34">
    <cfRule type="cellIs" dxfId="34" priority="145" operator="lessThan">
      <formula>0</formula>
    </cfRule>
  </conditionalFormatting>
  <conditionalFormatting sqref="J42:K42">
    <cfRule type="cellIs" dxfId="33" priority="395" operator="lessThan">
      <formula>0</formula>
    </cfRule>
  </conditionalFormatting>
  <conditionalFormatting sqref="J86:K86">
    <cfRule type="cellIs" dxfId="32" priority="137" operator="lessThan">
      <formula>0</formula>
    </cfRule>
  </conditionalFormatting>
  <conditionalFormatting sqref="J65:N65">
    <cfRule type="cellIs" dxfId="31" priority="163" operator="lessThan">
      <formula>0</formula>
    </cfRule>
  </conditionalFormatting>
  <conditionalFormatting sqref="J71:N71">
    <cfRule type="cellIs" dxfId="30" priority="164" operator="lessThan">
      <formula>0</formula>
    </cfRule>
  </conditionalFormatting>
  <conditionalFormatting sqref="J80:N80">
    <cfRule type="cellIs" dxfId="29" priority="166" operator="lessThan">
      <formula>0</formula>
    </cfRule>
  </conditionalFormatting>
  <conditionalFormatting sqref="J94:N94">
    <cfRule type="cellIs" dxfId="28" priority="165" operator="lessThan">
      <formula>0</formula>
    </cfRule>
  </conditionalFormatting>
  <conditionalFormatting sqref="J116:N116">
    <cfRule type="cellIs" dxfId="27" priority="36" operator="lessThan">
      <formula>0</formula>
    </cfRule>
  </conditionalFormatting>
  <conditionalFormatting sqref="J122:N122">
    <cfRule type="cellIs" dxfId="26" priority="37" operator="lessThan">
      <formula>0</formula>
    </cfRule>
  </conditionalFormatting>
  <conditionalFormatting sqref="J131:N131">
    <cfRule type="cellIs" dxfId="25" priority="38" operator="lessThan">
      <formula>0</formula>
    </cfRule>
  </conditionalFormatting>
  <conditionalFormatting sqref="J145:N145">
    <cfRule type="cellIs" dxfId="24" priority="156" operator="lessThan">
      <formula>0</formula>
    </cfRule>
  </conditionalFormatting>
  <conditionalFormatting sqref="J6:P11">
    <cfRule type="cellIs" dxfId="23" priority="121" operator="lessThan">
      <formula>0</formula>
    </cfRule>
  </conditionalFormatting>
  <conditionalFormatting sqref="J51:P63">
    <cfRule type="cellIs" dxfId="22" priority="101" operator="lessThan">
      <formula>0</formula>
    </cfRule>
  </conditionalFormatting>
  <conditionalFormatting sqref="J90:P92">
    <cfRule type="cellIs" dxfId="21" priority="4" operator="lessThan">
      <formula>0</formula>
    </cfRule>
  </conditionalFormatting>
  <conditionalFormatting sqref="J103:P114">
    <cfRule type="cellIs" dxfId="20" priority="32" operator="lessThan">
      <formula>0</formula>
    </cfRule>
  </conditionalFormatting>
  <conditionalFormatting sqref="J141:P143">
    <cfRule type="cellIs" dxfId="19" priority="1" operator="lessThan">
      <formula>0</formula>
    </cfRule>
  </conditionalFormatting>
  <conditionalFormatting sqref="K137">
    <cfRule type="cellIs" dxfId="18" priority="34" operator="lessThan">
      <formula>0</formula>
    </cfRule>
  </conditionalFormatting>
  <conditionalFormatting sqref="K14:P17">
    <cfRule type="cellIs" dxfId="17" priority="118" operator="lessThan">
      <formula>0</formula>
    </cfRule>
  </conditionalFormatting>
  <conditionalFormatting sqref="K20:P26">
    <cfRule type="cellIs" dxfId="16" priority="396" operator="lessThan">
      <formula>0</formula>
    </cfRule>
  </conditionalFormatting>
  <conditionalFormatting sqref="K29:P32">
    <cfRule type="cellIs" dxfId="15" priority="413" operator="lessThan">
      <formula>0</formula>
    </cfRule>
  </conditionalFormatting>
  <conditionalFormatting sqref="K35:P37">
    <cfRule type="cellIs" dxfId="14" priority="115" operator="lessThan">
      <formula>0</formula>
    </cfRule>
  </conditionalFormatting>
  <conditionalFormatting sqref="K43:P50">
    <cfRule type="cellIs" dxfId="13" priority="109" operator="lessThan">
      <formula>0</formula>
    </cfRule>
  </conditionalFormatting>
  <conditionalFormatting sqref="K66:P69">
    <cfRule type="cellIs" dxfId="12" priority="86" operator="lessThan">
      <formula>0</formula>
    </cfRule>
  </conditionalFormatting>
  <conditionalFormatting sqref="K72:P78">
    <cfRule type="cellIs" dxfId="11" priority="80" operator="lessThan">
      <formula>0</formula>
    </cfRule>
  </conditionalFormatting>
  <conditionalFormatting sqref="K81:P84">
    <cfRule type="cellIs" dxfId="10" priority="83" operator="lessThan">
      <formula>0</formula>
    </cfRule>
  </conditionalFormatting>
  <conditionalFormatting sqref="K87:P89">
    <cfRule type="cellIs" dxfId="9" priority="89" operator="lessThan">
      <formula>0</formula>
    </cfRule>
  </conditionalFormatting>
  <conditionalFormatting sqref="K95:P102">
    <cfRule type="cellIs" dxfId="8" priority="74" operator="lessThan">
      <formula>0</formula>
    </cfRule>
  </conditionalFormatting>
  <conditionalFormatting sqref="K117:P120">
    <cfRule type="cellIs" dxfId="7" priority="26" operator="lessThan">
      <formula>0</formula>
    </cfRule>
  </conditionalFormatting>
  <conditionalFormatting sqref="K123:P129">
    <cfRule type="cellIs" dxfId="6" priority="20" operator="lessThan">
      <formula>0</formula>
    </cfRule>
  </conditionalFormatting>
  <conditionalFormatting sqref="K132:P136">
    <cfRule type="cellIs" dxfId="5" priority="23" operator="lessThan">
      <formula>0</formula>
    </cfRule>
  </conditionalFormatting>
  <conditionalFormatting sqref="K138:P140">
    <cfRule type="cellIs" dxfId="4" priority="29" operator="lessThan">
      <formula>0</formula>
    </cfRule>
  </conditionalFormatting>
  <conditionalFormatting sqref="K146:P153">
    <cfRule type="cellIs" dxfId="3" priority="14" operator="lessThan">
      <formula>0</formula>
    </cfRule>
  </conditionalFormatting>
  <conditionalFormatting sqref="N34">
    <cfRule type="cellIs" dxfId="2" priority="148" operator="lessThan">
      <formula>0</formula>
    </cfRule>
  </conditionalFormatting>
  <conditionalFormatting sqref="N86">
    <cfRule type="cellIs" dxfId="1" priority="140" operator="lessThan">
      <formula>0</formula>
    </cfRule>
  </conditionalFormatting>
  <conditionalFormatting sqref="N137">
    <cfRule type="cellIs" dxfId="0" priority="3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T110"/>
  <sheetViews>
    <sheetView zoomScale="70" zoomScaleNormal="70" workbookViewId="0">
      <selection activeCell="C4" sqref="C4:J123"/>
    </sheetView>
  </sheetViews>
  <sheetFormatPr defaultRowHeight="14.5"/>
  <cols>
    <col min="1" max="1" width="31.1796875" bestFit="1" customWidth="1"/>
    <col min="2" max="2" width="31" bestFit="1" customWidth="1"/>
    <col min="3" max="3" width="20.54296875" bestFit="1" customWidth="1"/>
    <col min="4" max="4" width="13.54296875" bestFit="1" customWidth="1"/>
    <col min="5" max="5" width="12.81640625" bestFit="1" customWidth="1"/>
    <col min="6" max="6" width="10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4.81640625" bestFit="1" customWidth="1"/>
    <col min="13" max="13" width="13.81640625" bestFit="1" customWidth="1"/>
    <col min="15" max="15" width="13.54296875" bestFit="1" customWidth="1"/>
    <col min="16" max="16" width="12.81640625" bestFit="1" customWidth="1"/>
    <col min="20" max="20" width="16.1796875" bestFit="1" customWidth="1"/>
  </cols>
  <sheetData>
    <row r="1" spans="1:20">
      <c r="A1" s="344" t="s">
        <v>0</v>
      </c>
      <c r="B1" s="344" t="s">
        <v>1</v>
      </c>
      <c r="C1" s="344" t="s">
        <v>103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20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20">
      <c r="A3" s="347" t="s">
        <v>286</v>
      </c>
      <c r="B3" s="347" t="s">
        <v>135</v>
      </c>
      <c r="C3" s="305" t="s">
        <v>11</v>
      </c>
      <c r="D3" s="326">
        <v>337581602.72084302</v>
      </c>
      <c r="E3" s="326">
        <v>30150950.214693964</v>
      </c>
      <c r="F3" s="327">
        <v>9.8073988292663505E-2</v>
      </c>
      <c r="G3" s="335">
        <v>99.968975413405161</v>
      </c>
      <c r="H3" s="335">
        <v>1.9330174080110396E-2</v>
      </c>
      <c r="I3" s="336">
        <v>2.942225261081906</v>
      </c>
      <c r="J3" s="336">
        <v>0.12495656239620878</v>
      </c>
      <c r="K3" s="327">
        <v>4.4353796446360658E-2</v>
      </c>
      <c r="L3" s="328">
        <v>993241119.20178056</v>
      </c>
      <c r="M3" s="328">
        <v>127126364.87968731</v>
      </c>
      <c r="N3" s="327">
        <v>0.14677773845243974</v>
      </c>
      <c r="O3" s="326">
        <v>344008244.67687386</v>
      </c>
      <c r="P3" s="326">
        <v>22123043.738406539</v>
      </c>
      <c r="Q3" s="327">
        <v>6.8729608176784918E-2</v>
      </c>
      <c r="T3" s="228"/>
    </row>
    <row r="4" spans="1:20">
      <c r="A4" s="347"/>
      <c r="B4" s="347"/>
      <c r="C4" s="306" t="s">
        <v>138</v>
      </c>
      <c r="D4" s="326">
        <v>7548378.556248676</v>
      </c>
      <c r="E4" s="326">
        <v>2672535.8657812709</v>
      </c>
      <c r="F4" s="330">
        <v>0.54811773788482865</v>
      </c>
      <c r="G4" s="337">
        <v>2.2353222575482135</v>
      </c>
      <c r="H4" s="337">
        <v>0.65012330883497205</v>
      </c>
      <c r="I4" s="338">
        <v>4.499628132486988</v>
      </c>
      <c r="J4" s="338">
        <v>-0.47607743786928935</v>
      </c>
      <c r="K4" s="330">
        <v>-9.5680387663131083E-2</v>
      </c>
      <c r="L4" s="331">
        <v>33964896.506358057</v>
      </c>
      <c r="M4" s="331">
        <v>9704138.8712184504</v>
      </c>
      <c r="N4" s="330">
        <v>0.39999323257583869</v>
      </c>
      <c r="O4" s="326">
        <v>12747078.940988779</v>
      </c>
      <c r="P4" s="326">
        <v>2518385.9752734378</v>
      </c>
      <c r="Q4" s="330">
        <v>0.24620799389663908</v>
      </c>
      <c r="T4" s="226"/>
    </row>
    <row r="5" spans="1:20">
      <c r="A5" s="347"/>
      <c r="B5" s="347"/>
      <c r="C5" s="307" t="s">
        <v>142</v>
      </c>
      <c r="D5" s="326">
        <v>7445809.1374274651</v>
      </c>
      <c r="E5" s="326">
        <v>550806.52188089583</v>
      </c>
      <c r="F5" s="327">
        <v>7.9884889476177987E-2</v>
      </c>
      <c r="G5" s="335">
        <v>2.2049480913446597</v>
      </c>
      <c r="H5" s="335">
        <v>-3.6705627079900882E-2</v>
      </c>
      <c r="I5" s="336">
        <v>3.284753414748391</v>
      </c>
      <c r="J5" s="336">
        <v>2.0887960871895928E-4</v>
      </c>
      <c r="K5" s="327">
        <v>6.3594695241383562E-5</v>
      </c>
      <c r="L5" s="328">
        <v>24457646.989729639</v>
      </c>
      <c r="M5" s="328">
        <v>1810703.8290624097</v>
      </c>
      <c r="N5" s="327">
        <v>7.995356442662005E-2</v>
      </c>
      <c r="O5" s="326">
        <v>8742784.9887090921</v>
      </c>
      <c r="P5" s="326">
        <v>763919.68839470576</v>
      </c>
      <c r="Q5" s="327">
        <v>9.574289822446376E-2</v>
      </c>
    </row>
    <row r="6" spans="1:20">
      <c r="A6" s="347"/>
      <c r="B6" s="347"/>
      <c r="C6" s="306" t="s">
        <v>139</v>
      </c>
      <c r="D6" s="326">
        <v>164096828.99494398</v>
      </c>
      <c r="E6" s="326">
        <v>22977125.670233637</v>
      </c>
      <c r="F6" s="330">
        <v>0.16282011036661737</v>
      </c>
      <c r="G6" s="337">
        <v>48.594448663657751</v>
      </c>
      <c r="H6" s="337">
        <v>2.7146244867192451</v>
      </c>
      <c r="I6" s="338">
        <v>3.1879246040492437</v>
      </c>
      <c r="J6" s="338">
        <v>0.12060350348878712</v>
      </c>
      <c r="K6" s="330">
        <v>3.9318838665684731E-2</v>
      </c>
      <c r="L6" s="331">
        <v>523128318.5994432</v>
      </c>
      <c r="M6" s="331">
        <v>90268874.886727571</v>
      </c>
      <c r="N6" s="330">
        <v>0.20854084668333608</v>
      </c>
      <c r="O6" s="326">
        <v>167409873.18222702</v>
      </c>
      <c r="P6" s="326">
        <v>17892060.405316651</v>
      </c>
      <c r="Q6" s="330">
        <v>0.11966507583957699</v>
      </c>
    </row>
    <row r="7" spans="1:20">
      <c r="A7" s="347"/>
      <c r="B7" s="347"/>
      <c r="C7" s="307" t="s">
        <v>141</v>
      </c>
      <c r="D7" s="326">
        <v>4828260.416640019</v>
      </c>
      <c r="E7" s="326">
        <v>694715.6150291157</v>
      </c>
      <c r="F7" s="327">
        <v>0.16806775984582889</v>
      </c>
      <c r="G7" s="335">
        <v>1.4298061357322955</v>
      </c>
      <c r="H7" s="335">
        <v>8.5937744165184293E-2</v>
      </c>
      <c r="I7" s="336">
        <v>5.1017137021589702</v>
      </c>
      <c r="J7" s="336">
        <v>0.31491408356910089</v>
      </c>
      <c r="K7" s="327">
        <v>6.5788023034452942E-2</v>
      </c>
      <c r="L7" s="328">
        <v>24632402.325164165</v>
      </c>
      <c r="M7" s="328">
        <v>4845951.6453889571</v>
      </c>
      <c r="N7" s="327">
        <v>0.24491262853636828</v>
      </c>
      <c r="O7" s="326">
        <v>9823100.4537427425</v>
      </c>
      <c r="P7" s="326">
        <v>1173529.0871472172</v>
      </c>
      <c r="Q7" s="327">
        <v>0.13567482565429351</v>
      </c>
    </row>
    <row r="8" spans="1:20">
      <c r="A8" s="347"/>
      <c r="B8" s="347"/>
      <c r="C8" s="306" t="s">
        <v>140</v>
      </c>
      <c r="D8" s="326">
        <v>153662325.61560175</v>
      </c>
      <c r="E8" s="326">
        <v>3255766.541768223</v>
      </c>
      <c r="F8" s="330">
        <v>2.1646439901400777E-2</v>
      </c>
      <c r="G8" s="337">
        <v>45.504450265127865</v>
      </c>
      <c r="H8" s="337">
        <v>-3.3946497385601617</v>
      </c>
      <c r="I8" s="338">
        <v>2.5188858311915716</v>
      </c>
      <c r="J8" s="338">
        <v>8.1750367213214936E-2</v>
      </c>
      <c r="K8" s="330">
        <v>3.3543628748385783E-2</v>
      </c>
      <c r="L8" s="331">
        <v>387057854.78108495</v>
      </c>
      <c r="M8" s="331">
        <v>20496695.647289574</v>
      </c>
      <c r="N8" s="330">
        <v>5.5916168793563446E-2</v>
      </c>
      <c r="O8" s="326">
        <v>145285407.11120623</v>
      </c>
      <c r="P8" s="326">
        <v>-224851.41772559285</v>
      </c>
      <c r="Q8" s="330">
        <v>-1.5452616193440795E-3</v>
      </c>
    </row>
    <row r="9" spans="1:20">
      <c r="A9" s="347"/>
      <c r="B9" s="347" t="s">
        <v>127</v>
      </c>
      <c r="C9" s="305" t="s">
        <v>11</v>
      </c>
      <c r="D9" s="326">
        <v>4268285999.0015783</v>
      </c>
      <c r="E9" s="326">
        <v>383599614.52172709</v>
      </c>
      <c r="F9" s="327">
        <v>9.8746610808607138E-2</v>
      </c>
      <c r="G9" s="335">
        <v>99.964822234747132</v>
      </c>
      <c r="H9" s="335">
        <v>2.2484850611391494E-2</v>
      </c>
      <c r="I9" s="336">
        <v>2.8597058093969108</v>
      </c>
      <c r="J9" s="336">
        <v>8.0351507535701305E-2</v>
      </c>
      <c r="K9" s="327">
        <v>2.891013480429375E-2</v>
      </c>
      <c r="L9" s="328">
        <v>12206042267.51231</v>
      </c>
      <c r="M9" s="328">
        <v>1409122453.4265671</v>
      </c>
      <c r="N9" s="327">
        <v>0.13051152344284481</v>
      </c>
      <c r="O9" s="326">
        <v>4463159797.88346</v>
      </c>
      <c r="P9" s="326">
        <v>326822901.42595816</v>
      </c>
      <c r="Q9" s="327">
        <v>7.9012640799607084E-2</v>
      </c>
    </row>
    <row r="10" spans="1:20">
      <c r="A10" s="347"/>
      <c r="B10" s="347"/>
      <c r="C10" s="306" t="s">
        <v>138</v>
      </c>
      <c r="D10" s="326">
        <v>78078837.013175622</v>
      </c>
      <c r="E10" s="326">
        <v>13866121.256006584</v>
      </c>
      <c r="F10" s="330">
        <v>0.21594042694664412</v>
      </c>
      <c r="G10" s="337">
        <v>1.8286349752907003</v>
      </c>
      <c r="H10" s="337">
        <v>0.17661772926689023</v>
      </c>
      <c r="I10" s="338">
        <v>4.7152334452605205</v>
      </c>
      <c r="J10" s="338">
        <v>-0.16568797707197458</v>
      </c>
      <c r="K10" s="330">
        <v>-3.3946044759883803E-2</v>
      </c>
      <c r="L10" s="331">
        <v>368159943.65157074</v>
      </c>
      <c r="M10" s="331">
        <v>54742723.726257026</v>
      </c>
      <c r="N10" s="330">
        <v>0.17466405878816116</v>
      </c>
      <c r="O10" s="326">
        <v>148688312.36580321</v>
      </c>
      <c r="P10" s="326">
        <v>13191603.283546984</v>
      </c>
      <c r="Q10" s="330">
        <v>9.7357370322099374E-2</v>
      </c>
    </row>
    <row r="11" spans="1:20">
      <c r="A11" s="347"/>
      <c r="B11" s="347"/>
      <c r="C11" s="307" t="s">
        <v>142</v>
      </c>
      <c r="D11" s="326">
        <v>62662312.205557257</v>
      </c>
      <c r="E11" s="326">
        <v>2198627.6784958094</v>
      </c>
      <c r="F11" s="327">
        <v>3.6362780331585319E-2</v>
      </c>
      <c r="G11" s="335">
        <v>1.4675743148214559</v>
      </c>
      <c r="H11" s="335">
        <v>-8.7990629271359477E-2</v>
      </c>
      <c r="I11" s="336">
        <v>3.8959557439117205</v>
      </c>
      <c r="J11" s="336">
        <v>-1.7784435599610404E-4</v>
      </c>
      <c r="K11" s="327">
        <v>-4.564637016852815E-5</v>
      </c>
      <c r="L11" s="328">
        <v>244129595.16403031</v>
      </c>
      <c r="M11" s="328">
        <v>8555003.0077231824</v>
      </c>
      <c r="N11" s="327">
        <v>3.6315474132485454E-2</v>
      </c>
      <c r="O11" s="326">
        <v>101085189.38944782</v>
      </c>
      <c r="P11" s="326">
        <v>5269682.117035374</v>
      </c>
      <c r="Q11" s="327">
        <v>5.4998217585522716E-2</v>
      </c>
    </row>
    <row r="12" spans="1:20">
      <c r="A12" s="347"/>
      <c r="B12" s="347"/>
      <c r="C12" s="306" t="s">
        <v>139</v>
      </c>
      <c r="D12" s="326">
        <v>2026810303.6706541</v>
      </c>
      <c r="E12" s="326">
        <v>312684383.45080113</v>
      </c>
      <c r="F12" s="330">
        <v>0.18241622728083851</v>
      </c>
      <c r="G12" s="337">
        <v>47.46864004834363</v>
      </c>
      <c r="H12" s="337">
        <v>3.3688764942149021</v>
      </c>
      <c r="I12" s="338">
        <v>3.074632175006244</v>
      </c>
      <c r="J12" s="338">
        <v>2.3367019244104448E-2</v>
      </c>
      <c r="K12" s="330">
        <v>7.6581411484272907E-3</v>
      </c>
      <c r="L12" s="331">
        <v>6231696172.2999687</v>
      </c>
      <c r="M12" s="331">
        <v>1001443479.3444185</v>
      </c>
      <c r="N12" s="330">
        <v>0.19147133764554602</v>
      </c>
      <c r="O12" s="326">
        <v>2144964335.8696725</v>
      </c>
      <c r="P12" s="326">
        <v>226963818.95507145</v>
      </c>
      <c r="Q12" s="330">
        <v>0.11833355463333121</v>
      </c>
    </row>
    <row r="13" spans="1:20">
      <c r="A13" s="347"/>
      <c r="B13" s="347"/>
      <c r="C13" s="307" t="s">
        <v>141</v>
      </c>
      <c r="D13" s="326">
        <v>59607452.158371791</v>
      </c>
      <c r="E13" s="326">
        <v>12400587.894459642</v>
      </c>
      <c r="F13" s="327">
        <v>0.26268611753438198</v>
      </c>
      <c r="G13" s="335">
        <v>1.3960283730452114</v>
      </c>
      <c r="H13" s="335">
        <v>0.18152509320252452</v>
      </c>
      <c r="I13" s="336">
        <v>4.875247812785152</v>
      </c>
      <c r="J13" s="336">
        <v>0.1255321856213909</v>
      </c>
      <c r="K13" s="327">
        <v>2.6429410826927974E-2</v>
      </c>
      <c r="L13" s="328">
        <v>290601100.76079768</v>
      </c>
      <c r="M13" s="328">
        <v>66381919.857095629</v>
      </c>
      <c r="N13" s="327">
        <v>0.2960581676801568</v>
      </c>
      <c r="O13" s="326">
        <v>124936863.70587228</v>
      </c>
      <c r="P13" s="326">
        <v>22149287.244192734</v>
      </c>
      <c r="Q13" s="327">
        <v>0.21548603446692077</v>
      </c>
    </row>
    <row r="14" spans="1:20">
      <c r="A14" s="347"/>
      <c r="B14" s="347"/>
      <c r="C14" s="306" t="s">
        <v>140</v>
      </c>
      <c r="D14" s="326">
        <v>2041127093.9532847</v>
      </c>
      <c r="E14" s="326">
        <v>42449894.241488695</v>
      </c>
      <c r="F14" s="330">
        <v>2.123899459482995E-2</v>
      </c>
      <c r="G14" s="337">
        <v>47.803944523233575</v>
      </c>
      <c r="H14" s="337">
        <v>-3.6165438368125677</v>
      </c>
      <c r="I14" s="338">
        <v>2.4846348229170885</v>
      </c>
      <c r="J14" s="338">
        <v>8.6320513414799738E-2</v>
      </c>
      <c r="K14" s="330">
        <v>3.5992160440686129E-2</v>
      </c>
      <c r="L14" s="331">
        <v>5071455455.635891</v>
      </c>
      <c r="M14" s="331">
        <v>277999327.49112701</v>
      </c>
      <c r="N14" s="330">
        <v>5.7995592336572095E-2</v>
      </c>
      <c r="O14" s="326">
        <v>1943485096.5526631</v>
      </c>
      <c r="P14" s="326">
        <v>59248509.826097727</v>
      </c>
      <c r="Q14" s="330">
        <v>3.1444304947410351E-2</v>
      </c>
    </row>
    <row r="15" spans="1:20">
      <c r="A15" s="347"/>
      <c r="B15" s="347" t="s">
        <v>128</v>
      </c>
      <c r="C15" s="305" t="s">
        <v>11</v>
      </c>
      <c r="D15" s="326">
        <v>2501979007.7990298</v>
      </c>
      <c r="E15" s="326">
        <v>235221943.14667892</v>
      </c>
      <c r="F15" s="327">
        <v>0.10377024817291329</v>
      </c>
      <c r="G15" s="335">
        <v>99.9702621118998</v>
      </c>
      <c r="H15" s="335">
        <v>1.9090435323931843E-2</v>
      </c>
      <c r="I15" s="336">
        <v>2.8827445456208509</v>
      </c>
      <c r="J15" s="336">
        <v>0.10190909344868171</v>
      </c>
      <c r="K15" s="327">
        <v>3.6646934060437973E-2</v>
      </c>
      <c r="L15" s="328">
        <v>7212566337.9905214</v>
      </c>
      <c r="M15" s="328">
        <v>909087931.14354229</v>
      </c>
      <c r="N15" s="327">
        <v>0.14422004367557928</v>
      </c>
      <c r="O15" s="326">
        <v>2600659534.0630445</v>
      </c>
      <c r="P15" s="326">
        <v>193744837.61730146</v>
      </c>
      <c r="Q15" s="327">
        <v>8.0495099349969373E-2</v>
      </c>
    </row>
    <row r="16" spans="1:20">
      <c r="A16" s="347"/>
      <c r="B16" s="347"/>
      <c r="C16" s="306" t="s">
        <v>138</v>
      </c>
      <c r="D16" s="326">
        <v>51215215.640394837</v>
      </c>
      <c r="E16" s="326">
        <v>14273979.050268173</v>
      </c>
      <c r="F16" s="330">
        <v>0.38639689322374227</v>
      </c>
      <c r="G16" s="337">
        <v>2.046379492285094</v>
      </c>
      <c r="H16" s="337">
        <v>0.41747980208779367</v>
      </c>
      <c r="I16" s="338">
        <v>4.5648961466155669</v>
      </c>
      <c r="J16" s="338">
        <v>-0.32695115728234381</v>
      </c>
      <c r="K16" s="330">
        <v>-6.6835928632077976E-2</v>
      </c>
      <c r="L16" s="331">
        <v>233792140.52492371</v>
      </c>
      <c r="M16" s="331">
        <v>53081251.908857733</v>
      </c>
      <c r="N16" s="330">
        <v>0.29373576941250557</v>
      </c>
      <c r="O16" s="326">
        <v>92028202.518698111</v>
      </c>
      <c r="P16" s="326">
        <v>14077621.396158725</v>
      </c>
      <c r="Q16" s="330">
        <v>0.18059674723949151</v>
      </c>
    </row>
    <row r="17" spans="1:17">
      <c r="A17" s="347"/>
      <c r="B17" s="347"/>
      <c r="C17" s="307" t="s">
        <v>142</v>
      </c>
      <c r="D17" s="326">
        <v>40264499.335646249</v>
      </c>
      <c r="E17" s="326">
        <v>2746985.4853681549</v>
      </c>
      <c r="F17" s="327">
        <v>7.3218750483590292E-2</v>
      </c>
      <c r="G17" s="335">
        <v>1.6088274681129127</v>
      </c>
      <c r="H17" s="335">
        <v>-4.5482791333693928E-2</v>
      </c>
      <c r="I17" s="336">
        <v>3.7449854567626666</v>
      </c>
      <c r="J17" s="336">
        <v>-7.7524773426338456E-3</v>
      </c>
      <c r="K17" s="327">
        <v>-2.0658190043537192E-3</v>
      </c>
      <c r="L17" s="328">
        <v>150789964.43582526</v>
      </c>
      <c r="M17" s="328">
        <v>9996567.0165656507</v>
      </c>
      <c r="N17" s="327">
        <v>7.1001674793012601E-2</v>
      </c>
      <c r="O17" s="326">
        <v>59998896.002198003</v>
      </c>
      <c r="P17" s="326">
        <v>4272539.8428821638</v>
      </c>
      <c r="Q17" s="327">
        <v>7.6670002084245709E-2</v>
      </c>
    </row>
    <row r="18" spans="1:17">
      <c r="A18" s="347"/>
      <c r="B18" s="347"/>
      <c r="C18" s="306" t="s">
        <v>139</v>
      </c>
      <c r="D18" s="326">
        <v>1213997740.5712333</v>
      </c>
      <c r="E18" s="326">
        <v>185403333.27640605</v>
      </c>
      <c r="F18" s="330">
        <v>0.18024921384125675</v>
      </c>
      <c r="G18" s="337">
        <v>48.507070582867492</v>
      </c>
      <c r="H18" s="337">
        <v>3.1518722723424162</v>
      </c>
      <c r="I18" s="338">
        <v>3.079413934557873</v>
      </c>
      <c r="J18" s="338">
        <v>4.7660080102988722E-2</v>
      </c>
      <c r="K18" s="330">
        <v>1.572029999498693E-2</v>
      </c>
      <c r="L18" s="331">
        <v>3738401558.8368297</v>
      </c>
      <c r="M18" s="331">
        <v>619956499.8499999</v>
      </c>
      <c r="N18" s="330">
        <v>0.1988030855516888</v>
      </c>
      <c r="O18" s="326">
        <v>1263355229.0358667</v>
      </c>
      <c r="P18" s="326">
        <v>132276030.5973022</v>
      </c>
      <c r="Q18" s="330">
        <v>0.11694674500238975</v>
      </c>
    </row>
    <row r="19" spans="1:17">
      <c r="A19" s="347"/>
      <c r="B19" s="347"/>
      <c r="C19" s="307" t="s">
        <v>141</v>
      </c>
      <c r="D19" s="326">
        <v>35900844.166529328</v>
      </c>
      <c r="E19" s="326">
        <v>7221937.4889541492</v>
      </c>
      <c r="F19" s="327">
        <v>0.25182053033427454</v>
      </c>
      <c r="G19" s="335">
        <v>1.4344711886786108</v>
      </c>
      <c r="H19" s="335">
        <v>0.16989353740461155</v>
      </c>
      <c r="I19" s="336">
        <v>4.8626933163964976</v>
      </c>
      <c r="J19" s="336">
        <v>0.13556341015342888</v>
      </c>
      <c r="K19" s="327">
        <v>2.8677741640734639E-2</v>
      </c>
      <c r="L19" s="328">
        <v>174574794.98157436</v>
      </c>
      <c r="M19" s="328">
        <v>39005877.547654688</v>
      </c>
      <c r="N19" s="327">
        <v>0.28771991608376835</v>
      </c>
      <c r="O19" s="326">
        <v>74869964.792231143</v>
      </c>
      <c r="P19" s="326">
        <v>13062378.133955456</v>
      </c>
      <c r="Q19" s="327">
        <v>0.21133939764021636</v>
      </c>
    </row>
    <row r="20" spans="1:17">
      <c r="A20" s="347"/>
      <c r="B20" s="347"/>
      <c r="C20" s="306" t="s">
        <v>140</v>
      </c>
      <c r="D20" s="326">
        <v>1160600708.0854149</v>
      </c>
      <c r="E20" s="326">
        <v>25575707.845562935</v>
      </c>
      <c r="F20" s="330">
        <v>2.2533166970030008E-2</v>
      </c>
      <c r="G20" s="337">
        <v>46.373513379963228</v>
      </c>
      <c r="H20" s="337">
        <v>-3.674672385183257</v>
      </c>
      <c r="I20" s="338">
        <v>2.5116371710819339</v>
      </c>
      <c r="J20" s="338">
        <v>0.10820099671184202</v>
      </c>
      <c r="K20" s="330">
        <v>4.5019292738322891E-2</v>
      </c>
      <c r="L20" s="331">
        <v>2915007879.2113409</v>
      </c>
      <c r="M20" s="331">
        <v>187047734.82045841</v>
      </c>
      <c r="N20" s="330">
        <v>6.8566886948498176E-2</v>
      </c>
      <c r="O20" s="326">
        <v>1110407241.714051</v>
      </c>
      <c r="P20" s="326">
        <v>30056267.64700222</v>
      </c>
      <c r="Q20" s="330">
        <v>2.7820836347148853E-2</v>
      </c>
    </row>
    <row r="21" spans="1:17">
      <c r="A21" s="347" t="s">
        <v>287</v>
      </c>
      <c r="B21" s="347" t="s">
        <v>135</v>
      </c>
      <c r="C21" s="305" t="s">
        <v>11</v>
      </c>
      <c r="D21" s="326">
        <v>336473764.29697609</v>
      </c>
      <c r="E21" s="326">
        <v>29928684.545245171</v>
      </c>
      <c r="F21" s="327">
        <v>9.7632245702603482E-2</v>
      </c>
      <c r="G21" s="335">
        <v>99.968873296882421</v>
      </c>
      <c r="H21" s="335">
        <v>1.9373453088562087E-2</v>
      </c>
      <c r="I21" s="336">
        <v>2.9304550882280651</v>
      </c>
      <c r="J21" s="336">
        <v>0.12258829226538159</v>
      </c>
      <c r="K21" s="327">
        <v>4.3658870300274315E-2</v>
      </c>
      <c r="L21" s="328">
        <v>986021254.63932431</v>
      </c>
      <c r="M21" s="328">
        <v>125283503.73870635</v>
      </c>
      <c r="N21" s="327">
        <v>0.14555362955513237</v>
      </c>
      <c r="O21" s="326">
        <v>341524630.05529612</v>
      </c>
      <c r="P21" s="326">
        <v>21708334.759555042</v>
      </c>
      <c r="Q21" s="327">
        <v>6.7877513056302755E-2</v>
      </c>
    </row>
    <row r="22" spans="1:17">
      <c r="A22" s="347"/>
      <c r="B22" s="347"/>
      <c r="C22" s="306" t="s">
        <v>138</v>
      </c>
      <c r="D22" s="326">
        <v>7513817.484867461</v>
      </c>
      <c r="E22" s="326">
        <v>2639176.7170662973</v>
      </c>
      <c r="F22" s="330">
        <v>0.54140947872488421</v>
      </c>
      <c r="G22" s="337">
        <v>2.2324114026841095</v>
      </c>
      <c r="H22" s="337">
        <v>0.64302720165733573</v>
      </c>
      <c r="I22" s="338">
        <v>4.4965823772361393</v>
      </c>
      <c r="J22" s="338">
        <v>-0.47828514141119971</v>
      </c>
      <c r="K22" s="330">
        <v>-9.6140277026159862E-2</v>
      </c>
      <c r="L22" s="331">
        <v>33786499.288223796</v>
      </c>
      <c r="M22" s="331">
        <v>9535807.2674156614</v>
      </c>
      <c r="N22" s="330">
        <v>0.39321794442952512</v>
      </c>
      <c r="O22" s="326">
        <v>12706678.698492527</v>
      </c>
      <c r="P22" s="326">
        <v>2480712.2225501388</v>
      </c>
      <c r="Q22" s="330">
        <v>0.24258951253030833</v>
      </c>
    </row>
    <row r="23" spans="1:17">
      <c r="A23" s="347"/>
      <c r="B23" s="347"/>
      <c r="C23" s="307" t="s">
        <v>142</v>
      </c>
      <c r="D23" s="326">
        <v>7445391.0071085254</v>
      </c>
      <c r="E23" s="326">
        <v>550740.7868677685</v>
      </c>
      <c r="F23" s="327">
        <v>7.9879438299994998E-2</v>
      </c>
      <c r="G23" s="335">
        <v>2.212081384088076</v>
      </c>
      <c r="H23" s="335">
        <v>-3.5930039448972551E-2</v>
      </c>
      <c r="I23" s="336">
        <v>3.2846395557153811</v>
      </c>
      <c r="J23" s="336">
        <v>2.4528693401926205E-4</v>
      </c>
      <c r="K23" s="327">
        <v>7.4682548423235753E-5</v>
      </c>
      <c r="L23" s="328">
        <v>24455425.80971624</v>
      </c>
      <c r="M23" s="328">
        <v>1810676.1411053427</v>
      </c>
      <c r="N23" s="327">
        <v>7.9960086448437009E-2</v>
      </c>
      <c r="O23" s="326">
        <v>8742095.5944154263</v>
      </c>
      <c r="P23" s="326">
        <v>763921.39913217258</v>
      </c>
      <c r="Q23" s="327">
        <v>9.5751406328506553E-2</v>
      </c>
    </row>
    <row r="24" spans="1:17">
      <c r="A24" s="347"/>
      <c r="B24" s="347"/>
      <c r="C24" s="306" t="s">
        <v>139</v>
      </c>
      <c r="D24" s="326">
        <v>163606334.8574791</v>
      </c>
      <c r="E24" s="326">
        <v>22750830.412049651</v>
      </c>
      <c r="F24" s="330">
        <v>0.16151893035081089</v>
      </c>
      <c r="G24" s="337">
        <v>48.608666396643727</v>
      </c>
      <c r="H24" s="337">
        <v>2.6825101818122974</v>
      </c>
      <c r="I24" s="338">
        <v>3.1774937720345111</v>
      </c>
      <c r="J24" s="338">
        <v>0.1171524504429029</v>
      </c>
      <c r="K24" s="330">
        <v>3.828084456343412E-2</v>
      </c>
      <c r="L24" s="331">
        <v>519858110.07503259</v>
      </c>
      <c r="M24" s="331">
        <v>88792189.447054386</v>
      </c>
      <c r="N24" s="330">
        <v>0.20598285598105653</v>
      </c>
      <c r="O24" s="326">
        <v>166227295.2694701</v>
      </c>
      <c r="P24" s="326">
        <v>17419780.221568972</v>
      </c>
      <c r="Q24" s="330">
        <v>0.11706250330140616</v>
      </c>
    </row>
    <row r="25" spans="1:17">
      <c r="A25" s="347"/>
      <c r="B25" s="347"/>
      <c r="C25" s="307" t="s">
        <v>141</v>
      </c>
      <c r="D25" s="326">
        <v>4828213.0261655292</v>
      </c>
      <c r="E25" s="326">
        <v>707773.06029764563</v>
      </c>
      <c r="F25" s="327">
        <v>0.17177123466439539</v>
      </c>
      <c r="G25" s="335">
        <v>1.4344982208986947</v>
      </c>
      <c r="H25" s="335">
        <v>9.1022363910817417E-2</v>
      </c>
      <c r="I25" s="336">
        <v>5.1017106468038182</v>
      </c>
      <c r="J25" s="336">
        <v>0.32471472109726474</v>
      </c>
      <c r="K25" s="327">
        <v>6.7974669886124509E-2</v>
      </c>
      <c r="L25" s="328">
        <v>24632145.800625563</v>
      </c>
      <c r="M25" s="328">
        <v>4948820.8715562336</v>
      </c>
      <c r="N25" s="327">
        <v>0.25142199752276428</v>
      </c>
      <c r="O25" s="326">
        <v>9822977.4723269939</v>
      </c>
      <c r="P25" s="326">
        <v>1212974.8276767638</v>
      </c>
      <c r="Q25" s="327">
        <v>0.14087972765379322</v>
      </c>
    </row>
    <row r="26" spans="1:17">
      <c r="A26" s="347"/>
      <c r="B26" s="347"/>
      <c r="C26" s="306" t="s">
        <v>140</v>
      </c>
      <c r="D26" s="326">
        <v>153080007.92137468</v>
      </c>
      <c r="E26" s="326">
        <v>3280163.568963021</v>
      </c>
      <c r="F26" s="330">
        <v>2.1896975815584103E-2</v>
      </c>
      <c r="G26" s="337">
        <v>45.481215892573509</v>
      </c>
      <c r="H26" s="337">
        <v>-3.3612562548437168</v>
      </c>
      <c r="I26" s="338">
        <v>2.5038480130115475</v>
      </c>
      <c r="J26" s="338">
        <v>7.9993267208497532E-2</v>
      </c>
      <c r="K26" s="330">
        <v>3.3002500396117948E-2</v>
      </c>
      <c r="L26" s="331">
        <v>383289073.66572595</v>
      </c>
      <c r="M26" s="331">
        <v>20196010.011574745</v>
      </c>
      <c r="N26" s="330">
        <v>5.5622131164729693E-2</v>
      </c>
      <c r="O26" s="326">
        <v>144025583.02059108</v>
      </c>
      <c r="P26" s="326">
        <v>-169053.91137316823</v>
      </c>
      <c r="Q26" s="330">
        <v>-1.1724008255101291E-3</v>
      </c>
    </row>
    <row r="27" spans="1:17">
      <c r="A27" s="347"/>
      <c r="B27" s="347" t="s">
        <v>127</v>
      </c>
      <c r="C27" s="305" t="s">
        <v>11</v>
      </c>
      <c r="D27" s="326">
        <v>4257018725.0915604</v>
      </c>
      <c r="E27" s="326">
        <v>382776901.95529842</v>
      </c>
      <c r="F27" s="327">
        <v>9.8800467144158355E-2</v>
      </c>
      <c r="G27" s="335">
        <v>99.964729160757258</v>
      </c>
      <c r="H27" s="335">
        <v>2.2547139281144268E-2</v>
      </c>
      <c r="I27" s="336">
        <v>2.8507182897528662</v>
      </c>
      <c r="J27" s="336">
        <v>7.9976018027224427E-2</v>
      </c>
      <c r="K27" s="327">
        <v>2.8864473914932076E-2</v>
      </c>
      <c r="L27" s="328">
        <v>12135561139.43894</v>
      </c>
      <c r="M27" s="328">
        <v>1401035549.1878815</v>
      </c>
      <c r="N27" s="327">
        <v>0.13051676456575612</v>
      </c>
      <c r="O27" s="326">
        <v>4436933477.6952324</v>
      </c>
      <c r="P27" s="326">
        <v>325581547.15120983</v>
      </c>
      <c r="Q27" s="327">
        <v>7.9190872650040503E-2</v>
      </c>
    </row>
    <row r="28" spans="1:17">
      <c r="A28" s="347"/>
      <c r="B28" s="347"/>
      <c r="C28" s="306" t="s">
        <v>138</v>
      </c>
      <c r="D28" s="326">
        <v>77989980.39237377</v>
      </c>
      <c r="E28" s="326">
        <v>13798990.857651226</v>
      </c>
      <c r="F28" s="330">
        <v>0.21496772300397393</v>
      </c>
      <c r="G28" s="337">
        <v>1.8313866512317796</v>
      </c>
      <c r="H28" s="337">
        <v>0.17547877219687047</v>
      </c>
      <c r="I28" s="338">
        <v>4.7145472811957356</v>
      </c>
      <c r="J28" s="338">
        <v>-0.16538095876202519</v>
      </c>
      <c r="K28" s="330">
        <v>-3.3890039080463341E-2</v>
      </c>
      <c r="L28" s="331">
        <v>367687450.01937449</v>
      </c>
      <c r="M28" s="331">
        <v>54440027.43804884</v>
      </c>
      <c r="N28" s="330">
        <v>0.17379241938986764</v>
      </c>
      <c r="O28" s="326">
        <v>148577239.70263156</v>
      </c>
      <c r="P28" s="326">
        <v>13138946.407712191</v>
      </c>
      <c r="Q28" s="330">
        <v>9.7010572771335013E-2</v>
      </c>
    </row>
    <row r="29" spans="1:17">
      <c r="A29" s="347"/>
      <c r="B29" s="347"/>
      <c r="C29" s="307" t="s">
        <v>142</v>
      </c>
      <c r="D29" s="326">
        <v>62657829.012920417</v>
      </c>
      <c r="E29" s="326">
        <v>2202192.5863772854</v>
      </c>
      <c r="F29" s="327">
        <v>3.6426588429898814E-2</v>
      </c>
      <c r="G29" s="335">
        <v>1.4713519746011712</v>
      </c>
      <c r="H29" s="335">
        <v>-8.8196576003912286E-2</v>
      </c>
      <c r="I29" s="336">
        <v>3.8957880654276513</v>
      </c>
      <c r="J29" s="336">
        <v>-2.0683701345447503E-5</v>
      </c>
      <c r="K29" s="327">
        <v>-5.3092188753033241E-6</v>
      </c>
      <c r="L29" s="328">
        <v>244101622.47414181</v>
      </c>
      <c r="M29" s="328">
        <v>8578025.1494534016</v>
      </c>
      <c r="N29" s="327">
        <v>3.6421085814292729E-2</v>
      </c>
      <c r="O29" s="326">
        <v>101076450.68991245</v>
      </c>
      <c r="P29" s="326">
        <v>5281532.7991398424</v>
      </c>
      <c r="Q29" s="327">
        <v>5.5133747336805046E-2</v>
      </c>
    </row>
    <row r="30" spans="1:17">
      <c r="A30" s="347"/>
      <c r="B30" s="347"/>
      <c r="C30" s="306" t="s">
        <v>139</v>
      </c>
      <c r="D30" s="326">
        <v>2022856392.2815928</v>
      </c>
      <c r="E30" s="326">
        <v>311931280.03228164</v>
      </c>
      <c r="F30" s="330">
        <v>0.18231731932567946</v>
      </c>
      <c r="G30" s="337">
        <v>47.501386403036484</v>
      </c>
      <c r="H30" s="337">
        <v>3.3653730100694546</v>
      </c>
      <c r="I30" s="338">
        <v>3.0677082223732821</v>
      </c>
      <c r="J30" s="338">
        <v>2.3216371455001106E-2</v>
      </c>
      <c r="K30" s="330">
        <v>7.6256966981201064E-3</v>
      </c>
      <c r="L30" s="331">
        <v>6205533187.2825956</v>
      </c>
      <c r="M30" s="331">
        <v>996635625.50812244</v>
      </c>
      <c r="N30" s="330">
        <v>0.19133331260379147</v>
      </c>
      <c r="O30" s="326">
        <v>2134896006.1058459</v>
      </c>
      <c r="P30" s="326">
        <v>225672259.91818142</v>
      </c>
      <c r="Q30" s="330">
        <v>0.11820105441743195</v>
      </c>
    </row>
    <row r="31" spans="1:17">
      <c r="A31" s="347"/>
      <c r="B31" s="347"/>
      <c r="C31" s="307" t="s">
        <v>141</v>
      </c>
      <c r="D31" s="326">
        <v>59484984.304160252</v>
      </c>
      <c r="E31" s="326">
        <v>12428431.010831341</v>
      </c>
      <c r="F31" s="327">
        <v>0.26411690064417209</v>
      </c>
      <c r="G31" s="335">
        <v>1.3968461801796233</v>
      </c>
      <c r="H31" s="335">
        <v>0.18294812496270185</v>
      </c>
      <c r="I31" s="336">
        <v>4.8690980767388155</v>
      </c>
      <c r="J31" s="336">
        <v>0.12886429169958191</v>
      </c>
      <c r="K31" s="327">
        <v>2.7185218608055495E-2</v>
      </c>
      <c r="L31" s="328">
        <v>289638222.67022532</v>
      </c>
      <c r="M31" s="328">
        <v>66579158.941688418</v>
      </c>
      <c r="N31" s="327">
        <v>0.2984821949343216</v>
      </c>
      <c r="O31" s="326">
        <v>124568715.64635567</v>
      </c>
      <c r="P31" s="326">
        <v>22235040.71813108</v>
      </c>
      <c r="Q31" s="327">
        <v>0.21727980289700752</v>
      </c>
    </row>
    <row r="32" spans="1:17">
      <c r="A32" s="347"/>
      <c r="B32" s="347"/>
      <c r="C32" s="306" t="s">
        <v>140</v>
      </c>
      <c r="D32" s="326">
        <v>2034029539.0999718</v>
      </c>
      <c r="E32" s="326">
        <v>42416007.467673779</v>
      </c>
      <c r="F32" s="330">
        <v>2.1297308335171947E-2</v>
      </c>
      <c r="G32" s="337">
        <v>47.763757951695489</v>
      </c>
      <c r="H32" s="337">
        <v>-3.6130561919551454</v>
      </c>
      <c r="I32" s="338">
        <v>2.4722358059842322</v>
      </c>
      <c r="J32" s="338">
        <v>8.5327970031840561E-2</v>
      </c>
      <c r="K32" s="330">
        <v>3.5748330432621898E-2</v>
      </c>
      <c r="L32" s="331">
        <v>5028600656.9925547</v>
      </c>
      <c r="M32" s="331">
        <v>274802712.15060616</v>
      </c>
      <c r="N32" s="330">
        <v>5.7806981983484919E-2</v>
      </c>
      <c r="O32" s="326">
        <v>1927815065.5504851</v>
      </c>
      <c r="P32" s="326">
        <v>59253767.308034897</v>
      </c>
      <c r="Q32" s="330">
        <v>3.1710903658214683E-2</v>
      </c>
    </row>
    <row r="33" spans="1:17">
      <c r="A33" s="347"/>
      <c r="B33" s="347" t="s">
        <v>128</v>
      </c>
      <c r="C33" s="305" t="s">
        <v>11</v>
      </c>
      <c r="D33" s="326">
        <v>2495363665.3873963</v>
      </c>
      <c r="E33" s="326">
        <v>234378944.98987198</v>
      </c>
      <c r="F33" s="327">
        <v>0.10366233034456937</v>
      </c>
      <c r="G33" s="335">
        <v>99.970183298675963</v>
      </c>
      <c r="H33" s="335">
        <v>1.9136220870677789E-2</v>
      </c>
      <c r="I33" s="336">
        <v>2.8734867819778493</v>
      </c>
      <c r="J33" s="336">
        <v>0.10094191253485274</v>
      </c>
      <c r="K33" s="327">
        <v>3.6407675001895255E-2</v>
      </c>
      <c r="L33" s="328">
        <v>7170394508.7184801</v>
      </c>
      <c r="M33" s="328">
        <v>901712922.29131603</v>
      </c>
      <c r="N33" s="327">
        <v>0.14384410977958884</v>
      </c>
      <c r="O33" s="326">
        <v>2585328460.6731987</v>
      </c>
      <c r="P33" s="326">
        <v>192148208.6762352</v>
      </c>
      <c r="Q33" s="327">
        <v>8.0289902323863488E-2</v>
      </c>
    </row>
    <row r="34" spans="1:17">
      <c r="A34" s="347"/>
      <c r="B34" s="347"/>
      <c r="C34" s="306" t="s">
        <v>138</v>
      </c>
      <c r="D34" s="326">
        <v>51133683.427164204</v>
      </c>
      <c r="E34" s="326">
        <v>14203221.013394557</v>
      </c>
      <c r="F34" s="330">
        <v>0.38459364126723844</v>
      </c>
      <c r="G34" s="337">
        <v>2.0485365623677452</v>
      </c>
      <c r="H34" s="337">
        <v>0.41595658337752095</v>
      </c>
      <c r="I34" s="338">
        <v>4.5638595162145528</v>
      </c>
      <c r="J34" s="338">
        <v>-0.32715442913485937</v>
      </c>
      <c r="K34" s="330">
        <v>-6.6888876783091564E-2</v>
      </c>
      <c r="L34" s="331">
        <v>233366947.70816574</v>
      </c>
      <c r="M34" s="331">
        <v>52739541.034216076</v>
      </c>
      <c r="N34" s="330">
        <v>0.29197972780186215</v>
      </c>
      <c r="O34" s="326">
        <v>91931508.231234208</v>
      </c>
      <c r="P34" s="326">
        <v>14010060.419707716</v>
      </c>
      <c r="Q34" s="330">
        <v>0.17979722930193404</v>
      </c>
    </row>
    <row r="35" spans="1:17">
      <c r="A35" s="347"/>
      <c r="B35" s="347"/>
      <c r="C35" s="307" t="s">
        <v>142</v>
      </c>
      <c r="D35" s="326">
        <v>40262236.240007974</v>
      </c>
      <c r="E35" s="326">
        <v>2746612.3675369099</v>
      </c>
      <c r="F35" s="327">
        <v>7.3212493463353331E-2</v>
      </c>
      <c r="G35" s="335">
        <v>1.6130006190113053</v>
      </c>
      <c r="H35" s="335">
        <v>-4.5447513787804317E-2</v>
      </c>
      <c r="I35" s="336">
        <v>3.744853606898678</v>
      </c>
      <c r="J35" s="336">
        <v>-7.7561674188224572E-3</v>
      </c>
      <c r="K35" s="327">
        <v>-2.0668728925413238E-3</v>
      </c>
      <c r="L35" s="328">
        <v>150776180.60520053</v>
      </c>
      <c r="M35" s="328">
        <v>9994683.7717466652</v>
      </c>
      <c r="N35" s="327">
        <v>7.0994299652677312E-2</v>
      </c>
      <c r="O35" s="326">
        <v>59994587.967276476</v>
      </c>
      <c r="P35" s="326">
        <v>4272493.529599674</v>
      </c>
      <c r="Q35" s="327">
        <v>7.6675034790343488E-2</v>
      </c>
    </row>
    <row r="36" spans="1:17">
      <c r="A36" s="347"/>
      <c r="B36" s="347"/>
      <c r="C36" s="306" t="s">
        <v>139</v>
      </c>
      <c r="D36" s="326">
        <v>1211513397.5892506</v>
      </c>
      <c r="E36" s="326">
        <v>184697161.9038893</v>
      </c>
      <c r="F36" s="330">
        <v>0.17987362829397693</v>
      </c>
      <c r="G36" s="337">
        <v>48.536098407522623</v>
      </c>
      <c r="H36" s="337">
        <v>3.1437713442960273</v>
      </c>
      <c r="I36" s="338">
        <v>3.0721605174913482</v>
      </c>
      <c r="J36" s="338">
        <v>4.6782108845737191E-2</v>
      </c>
      <c r="K36" s="330">
        <v>1.5463225595862044E-2</v>
      </c>
      <c r="L36" s="331">
        <v>3721963626.4854937</v>
      </c>
      <c r="M36" s="331">
        <v>615455957.3962388</v>
      </c>
      <c r="N36" s="330">
        <v>0.19811828038289506</v>
      </c>
      <c r="O36" s="326">
        <v>1257140826.8052878</v>
      </c>
      <c r="P36" s="326">
        <v>130867387.64412189</v>
      </c>
      <c r="Q36" s="330">
        <v>0.11619504029287084</v>
      </c>
    </row>
    <row r="37" spans="1:17">
      <c r="A37" s="347"/>
      <c r="B37" s="347"/>
      <c r="C37" s="307" t="s">
        <v>141</v>
      </c>
      <c r="D37" s="326">
        <v>35848582.507577159</v>
      </c>
      <c r="E37" s="326">
        <v>7256825.4392547123</v>
      </c>
      <c r="F37" s="327">
        <v>0.25380830642600621</v>
      </c>
      <c r="G37" s="335">
        <v>1.4361791886249275</v>
      </c>
      <c r="H37" s="335">
        <v>0.17222723397809703</v>
      </c>
      <c r="I37" s="336">
        <v>4.8582309632454503</v>
      </c>
      <c r="J37" s="336">
        <v>0.14064469780467448</v>
      </c>
      <c r="K37" s="327">
        <v>2.981285129537185E-2</v>
      </c>
      <c r="L37" s="328">
        <v>174160693.52677059</v>
      </c>
      <c r="M37" s="328">
        <v>39276613.07643339</v>
      </c>
      <c r="N37" s="327">
        <v>0.29118790701838676</v>
      </c>
      <c r="O37" s="326">
        <v>74712886.195281476</v>
      </c>
      <c r="P37" s="326">
        <v>13168399.259740606</v>
      </c>
      <c r="Q37" s="327">
        <v>0.21396553802670643</v>
      </c>
    </row>
    <row r="38" spans="1:17">
      <c r="A38" s="347"/>
      <c r="B38" s="347"/>
      <c r="C38" s="306" t="s">
        <v>140</v>
      </c>
      <c r="D38" s="326">
        <v>1156605765.623584</v>
      </c>
      <c r="E38" s="326">
        <v>25475124.265667915</v>
      </c>
      <c r="F38" s="330">
        <v>2.2521823151289731E-2</v>
      </c>
      <c r="G38" s="337">
        <v>46.336368521156842</v>
      </c>
      <c r="H38" s="337">
        <v>-3.6673714269996651</v>
      </c>
      <c r="I38" s="338">
        <v>2.4988004956335423</v>
      </c>
      <c r="J38" s="338">
        <v>0.10660914792877518</v>
      </c>
      <c r="K38" s="330">
        <v>4.4565476767175559E-2</v>
      </c>
      <c r="L38" s="331">
        <v>2890127060.3928246</v>
      </c>
      <c r="M38" s="331">
        <v>184246127.01267385</v>
      </c>
      <c r="N38" s="330">
        <v>6.8090995704868665E-2</v>
      </c>
      <c r="O38" s="326">
        <v>1101548651.4741201</v>
      </c>
      <c r="P38" s="326">
        <v>29829867.823065996</v>
      </c>
      <c r="Q38" s="330">
        <v>2.7833670808160849E-2</v>
      </c>
    </row>
    <row r="39" spans="1:17">
      <c r="A39" s="347" t="s">
        <v>61</v>
      </c>
      <c r="B39" s="347" t="s">
        <v>135</v>
      </c>
      <c r="C39" s="305" t="s">
        <v>11</v>
      </c>
      <c r="D39" s="326">
        <v>183800626.14976677</v>
      </c>
      <c r="E39" s="326">
        <v>12779272.186490685</v>
      </c>
      <c r="F39" s="327">
        <v>7.4723254671664074E-2</v>
      </c>
      <c r="G39" s="335">
        <v>99.972758049201374</v>
      </c>
      <c r="H39" s="335">
        <v>1.5548018762387983E-2</v>
      </c>
      <c r="I39" s="336">
        <v>3.2387047381364167</v>
      </c>
      <c r="J39" s="336">
        <v>0.15026117947620943</v>
      </c>
      <c r="K39" s="327">
        <v>4.8652719929061609E-2</v>
      </c>
      <c r="L39" s="328">
        <v>595275958.78368986</v>
      </c>
      <c r="M39" s="328">
        <v>67086159.742462516</v>
      </c>
      <c r="N39" s="327">
        <v>0.12701146418245418</v>
      </c>
      <c r="O39" s="326">
        <v>229848390.33895123</v>
      </c>
      <c r="P39" s="326">
        <v>11925070.643605232</v>
      </c>
      <c r="Q39" s="327">
        <v>5.472140687043648E-2</v>
      </c>
    </row>
    <row r="40" spans="1:17">
      <c r="A40" s="347"/>
      <c r="B40" s="347"/>
      <c r="C40" s="306" t="s">
        <v>138</v>
      </c>
      <c r="D40" s="326">
        <v>4648073.8329520794</v>
      </c>
      <c r="E40" s="326">
        <v>1117256.7169038742</v>
      </c>
      <c r="F40" s="330">
        <v>0.31643007275164137</v>
      </c>
      <c r="G40" s="337">
        <v>2.5281783333964554</v>
      </c>
      <c r="H40" s="337">
        <v>0.4645142360832919</v>
      </c>
      <c r="I40" s="338">
        <v>5.1987687052194875</v>
      </c>
      <c r="J40" s="338">
        <v>-3.3283410870525998E-3</v>
      </c>
      <c r="K40" s="330">
        <v>-6.3980757325850029E-4</v>
      </c>
      <c r="L40" s="331">
        <v>24164260.782300863</v>
      </c>
      <c r="M40" s="331">
        <v>5796607.4918579198</v>
      </c>
      <c r="N40" s="330">
        <v>0.31558781082142978</v>
      </c>
      <c r="O40" s="326">
        <v>9376236.2147411108</v>
      </c>
      <c r="P40" s="326">
        <v>1771700.3321738457</v>
      </c>
      <c r="Q40" s="330">
        <v>0.23297941643425132</v>
      </c>
    </row>
    <row r="41" spans="1:17">
      <c r="A41" s="347"/>
      <c r="B41" s="347"/>
      <c r="C41" s="307" t="s">
        <v>142</v>
      </c>
      <c r="D41" s="326">
        <v>2816198.5510617481</v>
      </c>
      <c r="E41" s="326">
        <v>213224.56956598349</v>
      </c>
      <c r="F41" s="327">
        <v>8.1915751398889056E-2</v>
      </c>
      <c r="G41" s="335">
        <v>1.531785512713091</v>
      </c>
      <c r="H41" s="335">
        <v>1.0419841453053191E-2</v>
      </c>
      <c r="I41" s="336">
        <v>4.2970604335409384</v>
      </c>
      <c r="J41" s="336">
        <v>-2.9613550605971817E-2</v>
      </c>
      <c r="K41" s="327">
        <v>-6.8444146044922584E-3</v>
      </c>
      <c r="L41" s="328">
        <v>12101375.366762757</v>
      </c>
      <c r="M41" s="328">
        <v>839155.55961373262</v>
      </c>
      <c r="N41" s="327">
        <v>7.4510671429184328E-2</v>
      </c>
      <c r="O41" s="326">
        <v>5596667.1728497744</v>
      </c>
      <c r="P41" s="326">
        <v>412920.87333628163</v>
      </c>
      <c r="Q41" s="327">
        <v>7.9656844582659314E-2</v>
      </c>
    </row>
    <row r="42" spans="1:17">
      <c r="A42" s="347"/>
      <c r="B42" s="347"/>
      <c r="C42" s="306" t="s">
        <v>139</v>
      </c>
      <c r="D42" s="326">
        <v>93431892.677183256</v>
      </c>
      <c r="E42" s="326">
        <v>11418177.022991344</v>
      </c>
      <c r="F42" s="330">
        <v>0.13922277428736074</v>
      </c>
      <c r="G42" s="337">
        <v>50.819435147538229</v>
      </c>
      <c r="H42" s="337">
        <v>2.8847064657438466</v>
      </c>
      <c r="I42" s="338">
        <v>3.4808934176686726</v>
      </c>
      <c r="J42" s="338">
        <v>0.15083605898594232</v>
      </c>
      <c r="K42" s="330">
        <v>4.529533360518706E-2</v>
      </c>
      <c r="L42" s="331">
        <v>325226460.22033304</v>
      </c>
      <c r="M42" s="331">
        <v>52116082.893178225</v>
      </c>
      <c r="N42" s="330">
        <v>0.19082424989933339</v>
      </c>
      <c r="O42" s="326">
        <v>109782410.06147051</v>
      </c>
      <c r="P42" s="326">
        <v>9931628.6435331255</v>
      </c>
      <c r="Q42" s="330">
        <v>9.9464706259664679E-2</v>
      </c>
    </row>
    <row r="43" spans="1:17">
      <c r="A43" s="347"/>
      <c r="B43" s="347"/>
      <c r="C43" s="307" t="s">
        <v>141</v>
      </c>
      <c r="D43" s="326">
        <v>4452990.9226958277</v>
      </c>
      <c r="E43" s="326">
        <v>542248.65458876314</v>
      </c>
      <c r="F43" s="327">
        <v>0.13865619808569751</v>
      </c>
      <c r="G43" s="335">
        <v>2.4220689201962489</v>
      </c>
      <c r="H43" s="335">
        <v>0.13634917111723288</v>
      </c>
      <c r="I43" s="336">
        <v>5.1315297747215798</v>
      </c>
      <c r="J43" s="336">
        <v>0.38049521807756204</v>
      </c>
      <c r="K43" s="327">
        <v>8.0086813417398497E-2</v>
      </c>
      <c r="L43" s="328">
        <v>22850655.506378561</v>
      </c>
      <c r="M43" s="328">
        <v>4270583.848473493</v>
      </c>
      <c r="N43" s="327">
        <v>0.22984754456835113</v>
      </c>
      <c r="O43" s="326">
        <v>9278776.2976433039</v>
      </c>
      <c r="P43" s="326">
        <v>1040375.5999568608</v>
      </c>
      <c r="Q43" s="327">
        <v>0.12628368516343533</v>
      </c>
    </row>
    <row r="44" spans="1:17">
      <c r="A44" s="347"/>
      <c r="B44" s="347"/>
      <c r="C44" s="306" t="s">
        <v>140</v>
      </c>
      <c r="D44" s="326">
        <v>78451470.16587536</v>
      </c>
      <c r="E44" s="326">
        <v>-511634.77755789459</v>
      </c>
      <c r="F44" s="330">
        <v>-6.4794156451220353E-3</v>
      </c>
      <c r="G44" s="337">
        <v>42.67129013535817</v>
      </c>
      <c r="H44" s="337">
        <v>-3.4804416956342479</v>
      </c>
      <c r="I44" s="338">
        <v>2.6887094207657825</v>
      </c>
      <c r="J44" s="338">
        <v>6.8884920364352009E-2</v>
      </c>
      <c r="K44" s="330">
        <v>2.6293715611025437E-2</v>
      </c>
      <c r="L44" s="331">
        <v>210933206.90791482</v>
      </c>
      <c r="M44" s="331">
        <v>4063729.949339062</v>
      </c>
      <c r="N44" s="330">
        <v>1.9643932053604974E-2</v>
      </c>
      <c r="O44" s="326">
        <v>95814300.592246532</v>
      </c>
      <c r="P44" s="326">
        <v>-1231554.8053949624</v>
      </c>
      <c r="Q44" s="330">
        <v>-1.2690442063174321E-2</v>
      </c>
    </row>
    <row r="45" spans="1:17">
      <c r="A45" s="347"/>
      <c r="B45" s="347" t="s">
        <v>127</v>
      </c>
      <c r="C45" s="305" t="s">
        <v>11</v>
      </c>
      <c r="D45" s="326">
        <v>2334825644.636229</v>
      </c>
      <c r="E45" s="326">
        <v>168531998.82675266</v>
      </c>
      <c r="F45" s="327">
        <v>7.7797393327891845E-2</v>
      </c>
      <c r="G45" s="335">
        <v>99.969620220599467</v>
      </c>
      <c r="H45" s="335">
        <v>2.7954496507305748E-2</v>
      </c>
      <c r="I45" s="336">
        <v>3.1399598774624744</v>
      </c>
      <c r="J45" s="336">
        <v>8.1943910457379143E-2</v>
      </c>
      <c r="K45" s="327">
        <v>2.6796429888373635E-2</v>
      </c>
      <c r="L45" s="328">
        <v>7331258845.0282164</v>
      </c>
      <c r="M45" s="328">
        <v>706698286.92115688</v>
      </c>
      <c r="N45" s="327">
        <v>0.10667851561207449</v>
      </c>
      <c r="O45" s="326">
        <v>2996920457.7339168</v>
      </c>
      <c r="P45" s="326">
        <v>186823791.50824356</v>
      </c>
      <c r="Q45" s="327">
        <v>6.6483047986805488E-2</v>
      </c>
    </row>
    <row r="46" spans="1:17">
      <c r="A46" s="347"/>
      <c r="B46" s="347"/>
      <c r="C46" s="306" t="s">
        <v>138</v>
      </c>
      <c r="D46" s="326">
        <v>52186529.071257442</v>
      </c>
      <c r="E46" s="326">
        <v>5373754.6497198641</v>
      </c>
      <c r="F46" s="330">
        <v>0.114792483806461</v>
      </c>
      <c r="G46" s="337">
        <v>2.2344569941956887</v>
      </c>
      <c r="H46" s="337">
        <v>7.4755948169486608E-2</v>
      </c>
      <c r="I46" s="338">
        <v>5.152802873840546</v>
      </c>
      <c r="J46" s="338">
        <v>6.9875059266760964E-2</v>
      </c>
      <c r="K46" s="330">
        <v>1.3747009954856136E-2</v>
      </c>
      <c r="L46" s="331">
        <v>268906896.97413856</v>
      </c>
      <c r="M46" s="331">
        <v>30960943.789536953</v>
      </c>
      <c r="N46" s="330">
        <v>0.13011754717894716</v>
      </c>
      <c r="O46" s="326">
        <v>109448624.21933094</v>
      </c>
      <c r="P46" s="326">
        <v>8286746.5694621801</v>
      </c>
      <c r="Q46" s="330">
        <v>8.1915705421595944E-2</v>
      </c>
    </row>
    <row r="47" spans="1:17">
      <c r="A47" s="347"/>
      <c r="B47" s="347"/>
      <c r="C47" s="307" t="s">
        <v>142</v>
      </c>
      <c r="D47" s="326">
        <v>35436723.865845501</v>
      </c>
      <c r="E47" s="326">
        <v>-16164.444633819163</v>
      </c>
      <c r="F47" s="327">
        <v>-4.5594154395147562E-4</v>
      </c>
      <c r="G47" s="335">
        <v>1.5172849565316353</v>
      </c>
      <c r="H47" s="335">
        <v>-0.11832927302287555</v>
      </c>
      <c r="I47" s="336">
        <v>4.3155509991009717</v>
      </c>
      <c r="J47" s="336">
        <v>4.6057168642675173E-2</v>
      </c>
      <c r="K47" s="327">
        <v>1.0787500924373345E-2</v>
      </c>
      <c r="L47" s="328">
        <v>152928989.08411479</v>
      </c>
      <c r="M47" s="328">
        <v>1563101.1705962718</v>
      </c>
      <c r="N47" s="327">
        <v>1.0326640910594962E-2</v>
      </c>
      <c r="O47" s="326">
        <v>71213015.333831087</v>
      </c>
      <c r="P47" s="326">
        <v>2012511.3919095248</v>
      </c>
      <c r="Q47" s="327">
        <v>2.9082322776125744E-2</v>
      </c>
    </row>
    <row r="48" spans="1:17">
      <c r="A48" s="347"/>
      <c r="B48" s="347"/>
      <c r="C48" s="306" t="s">
        <v>139</v>
      </c>
      <c r="D48" s="326">
        <v>1148841559.5597575</v>
      </c>
      <c r="E48" s="326">
        <v>143392761.72417426</v>
      </c>
      <c r="F48" s="330">
        <v>0.14261567772804942</v>
      </c>
      <c r="G48" s="337">
        <v>49.189649200004368</v>
      </c>
      <c r="H48" s="337">
        <v>2.8034042648558781</v>
      </c>
      <c r="I48" s="338">
        <v>3.3560191451756309</v>
      </c>
      <c r="J48" s="338">
        <v>5.2896173206047337E-2</v>
      </c>
      <c r="K48" s="330">
        <v>1.6013988475429494E-2</v>
      </c>
      <c r="L48" s="331">
        <v>3855534268.6559758</v>
      </c>
      <c r="M48" s="331">
        <v>534413247.38605928</v>
      </c>
      <c r="N48" s="330">
        <v>0.16091351202303147</v>
      </c>
      <c r="O48" s="326">
        <v>1406949509.9754996</v>
      </c>
      <c r="P48" s="326">
        <v>129527326.3351748</v>
      </c>
      <c r="Q48" s="330">
        <v>0.10139742991315151</v>
      </c>
    </row>
    <row r="49" spans="1:17">
      <c r="A49" s="347"/>
      <c r="B49" s="347"/>
      <c r="C49" s="307" t="s">
        <v>141</v>
      </c>
      <c r="D49" s="326">
        <v>55586432.110768333</v>
      </c>
      <c r="E49" s="326">
        <v>11426652.703600332</v>
      </c>
      <c r="F49" s="327">
        <v>0.25875701502588488</v>
      </c>
      <c r="G49" s="335">
        <v>2.3800297552400029</v>
      </c>
      <c r="H49" s="335">
        <v>0.34272427705692765</v>
      </c>
      <c r="I49" s="336">
        <v>4.8726302081177737</v>
      </c>
      <c r="J49" s="336">
        <v>0.12438403669766895</v>
      </c>
      <c r="K49" s="327">
        <v>2.6195785181977665E-2</v>
      </c>
      <c r="L49" s="328">
        <v>270852128.26441759</v>
      </c>
      <c r="M49" s="328">
        <v>61170624.763575763</v>
      </c>
      <c r="N49" s="327">
        <v>0.29173114338781042</v>
      </c>
      <c r="O49" s="326">
        <v>118105842.9612036</v>
      </c>
      <c r="P49" s="326">
        <v>20321072.23376897</v>
      </c>
      <c r="Q49" s="327">
        <v>0.20781428521637532</v>
      </c>
    </row>
    <row r="50" spans="1:17">
      <c r="A50" s="347"/>
      <c r="B50" s="347"/>
      <c r="C50" s="306" t="s">
        <v>140</v>
      </c>
      <c r="D50" s="326">
        <v>1042774400.0285641</v>
      </c>
      <c r="E50" s="326">
        <v>8354994.193770051</v>
      </c>
      <c r="F50" s="330">
        <v>8.0769890304092165E-3</v>
      </c>
      <c r="G50" s="337">
        <v>44.648199314626233</v>
      </c>
      <c r="H50" s="337">
        <v>-3.074600720557612</v>
      </c>
      <c r="I50" s="338">
        <v>2.6688769516909292</v>
      </c>
      <c r="J50" s="338">
        <v>5.4418853763390285E-2</v>
      </c>
      <c r="K50" s="330">
        <v>2.0814582496666401E-2</v>
      </c>
      <c r="L50" s="331">
        <v>2783036562.0495715</v>
      </c>
      <c r="M50" s="331">
        <v>78590369.81140089</v>
      </c>
      <c r="N50" s="330">
        <v>2.9059690681573644E-2</v>
      </c>
      <c r="O50" s="326">
        <v>1291203465.2440486</v>
      </c>
      <c r="P50" s="326">
        <v>26676134.977927685</v>
      </c>
      <c r="Q50" s="330">
        <v>2.109573620074599E-2</v>
      </c>
    </row>
    <row r="51" spans="1:17">
      <c r="A51" s="347"/>
      <c r="B51" s="347" t="s">
        <v>128</v>
      </c>
      <c r="C51" s="305" t="s">
        <v>11</v>
      </c>
      <c r="D51" s="326">
        <v>1365297488.9803164</v>
      </c>
      <c r="E51" s="326">
        <v>104711013.10229611</v>
      </c>
      <c r="F51" s="327">
        <v>8.306531531631979E-2</v>
      </c>
      <c r="G51" s="335">
        <v>99.97431225669277</v>
      </c>
      <c r="H51" s="335">
        <v>1.6639513927046323E-2</v>
      </c>
      <c r="I51" s="336">
        <v>3.1606346469616531</v>
      </c>
      <c r="J51" s="336">
        <v>0.10193505306312778</v>
      </c>
      <c r="K51" s="327">
        <v>3.3326271486898283E-2</v>
      </c>
      <c r="L51" s="328">
        <v>4315206547.0809336</v>
      </c>
      <c r="M51" s="328">
        <v>459451205.23885965</v>
      </c>
      <c r="N51" s="327">
        <v>0.11915984405259449</v>
      </c>
      <c r="O51" s="326">
        <v>1737948667.8383822</v>
      </c>
      <c r="P51" s="326">
        <v>106474978.24961329</v>
      </c>
      <c r="Q51" s="327">
        <v>6.526306794224275E-2</v>
      </c>
    </row>
    <row r="52" spans="1:17">
      <c r="A52" s="347"/>
      <c r="B52" s="347"/>
      <c r="C52" s="306" t="s">
        <v>138</v>
      </c>
      <c r="D52" s="326">
        <v>32735533.367664758</v>
      </c>
      <c r="E52" s="326">
        <v>5959541.5142252184</v>
      </c>
      <c r="F52" s="330">
        <v>0.22257033639856291</v>
      </c>
      <c r="G52" s="337">
        <v>2.3970691085300051</v>
      </c>
      <c r="H52" s="337">
        <v>0.2738781317389325</v>
      </c>
      <c r="I52" s="338">
        <v>5.1146324057534756</v>
      </c>
      <c r="J52" s="338">
        <v>1.3097818169931053E-2</v>
      </c>
      <c r="K52" s="330">
        <v>2.567427103563974E-3</v>
      </c>
      <c r="L52" s="331">
        <v>167430219.78188238</v>
      </c>
      <c r="M52" s="331">
        <v>30831571.224705338</v>
      </c>
      <c r="N52" s="330">
        <v>0.22570919661624583</v>
      </c>
      <c r="O52" s="326">
        <v>67514761.116994739</v>
      </c>
      <c r="P52" s="326">
        <v>9381427.6322159916</v>
      </c>
      <c r="Q52" s="330">
        <v>0.1613777684823865</v>
      </c>
    </row>
    <row r="53" spans="1:17">
      <c r="A53" s="347"/>
      <c r="B53" s="347"/>
      <c r="C53" s="307" t="s">
        <v>142</v>
      </c>
      <c r="D53" s="326">
        <v>20630801.571181811</v>
      </c>
      <c r="E53" s="326">
        <v>768734.18672773987</v>
      </c>
      <c r="F53" s="327">
        <v>3.8703634009892837E-2</v>
      </c>
      <c r="G53" s="335">
        <v>1.5106965441821991</v>
      </c>
      <c r="H53" s="335">
        <v>-6.4257708938102454E-2</v>
      </c>
      <c r="I53" s="336">
        <v>4.2900723817685007</v>
      </c>
      <c r="J53" s="336">
        <v>2.0094482073975684E-2</v>
      </c>
      <c r="K53" s="327">
        <v>4.7059920556996905E-3</v>
      </c>
      <c r="L53" s="328">
        <v>88507632.034273282</v>
      </c>
      <c r="M53" s="328">
        <v>3697043.2604109496</v>
      </c>
      <c r="N53" s="327">
        <v>4.3591765059769715E-2</v>
      </c>
      <c r="O53" s="326">
        <v>41449017.769804969</v>
      </c>
      <c r="P53" s="326">
        <v>1907768.6624425426</v>
      </c>
      <c r="Q53" s="327">
        <v>4.8247556804858843E-2</v>
      </c>
    </row>
    <row r="54" spans="1:17">
      <c r="A54" s="347"/>
      <c r="B54" s="347"/>
      <c r="C54" s="306" t="s">
        <v>139</v>
      </c>
      <c r="D54" s="326">
        <v>683261629.68736327</v>
      </c>
      <c r="E54" s="326">
        <v>85632334.237852454</v>
      </c>
      <c r="F54" s="330">
        <v>0.14328670781348415</v>
      </c>
      <c r="G54" s="337">
        <v>50.032034828100414</v>
      </c>
      <c r="H54" s="337">
        <v>2.6432719949726504</v>
      </c>
      <c r="I54" s="338">
        <v>3.369281167253368</v>
      </c>
      <c r="J54" s="338">
        <v>7.5716377758481279E-2</v>
      </c>
      <c r="K54" s="330">
        <v>2.298918727816902E-2</v>
      </c>
      <c r="L54" s="331">
        <v>2302100541.2124777</v>
      </c>
      <c r="M54" s="331">
        <v>333769736.54933214</v>
      </c>
      <c r="N54" s="330">
        <v>0.16956994005204959</v>
      </c>
      <c r="O54" s="326">
        <v>820029011.44608402</v>
      </c>
      <c r="P54" s="326">
        <v>71144481.66617465</v>
      </c>
      <c r="Q54" s="330">
        <v>9.5000602679138527E-2</v>
      </c>
    </row>
    <row r="55" spans="1:17">
      <c r="A55" s="347"/>
      <c r="B55" s="347"/>
      <c r="C55" s="307" t="s">
        <v>141</v>
      </c>
      <c r="D55" s="326">
        <v>33344218.80404985</v>
      </c>
      <c r="E55" s="326">
        <v>6517524.0946068987</v>
      </c>
      <c r="F55" s="327">
        <v>0.24294920284431243</v>
      </c>
      <c r="G55" s="335">
        <v>2.4416402795564114</v>
      </c>
      <c r="H55" s="335">
        <v>0.31442884119090975</v>
      </c>
      <c r="I55" s="336">
        <v>4.8704039038656806</v>
      </c>
      <c r="J55" s="336">
        <v>0.14487893301090971</v>
      </c>
      <c r="K55" s="327">
        <v>3.065880170022749E-2</v>
      </c>
      <c r="L55" s="328">
        <v>162399813.43459582</v>
      </c>
      <c r="M55" s="328">
        <v>35629597.699625582</v>
      </c>
      <c r="N55" s="327">
        <v>0.28105653597777197</v>
      </c>
      <c r="O55" s="326">
        <v>70713828.750903934</v>
      </c>
      <c r="P55" s="326">
        <v>11924868.817724094</v>
      </c>
      <c r="Q55" s="327">
        <v>0.20284197630436102</v>
      </c>
    </row>
    <row r="56" spans="1:17">
      <c r="A56" s="347"/>
      <c r="B56" s="347"/>
      <c r="C56" s="306" t="s">
        <v>140</v>
      </c>
      <c r="D56" s="326">
        <v>595325305.55006063</v>
      </c>
      <c r="E56" s="326">
        <v>5832879.0689098835</v>
      </c>
      <c r="F56" s="330">
        <v>9.8947481034285887E-3</v>
      </c>
      <c r="G56" s="337">
        <v>43.592871496324022</v>
      </c>
      <c r="H56" s="337">
        <v>-3.1506817450352784</v>
      </c>
      <c r="I56" s="338">
        <v>2.6788183296596366</v>
      </c>
      <c r="J56" s="338">
        <v>6.7682011418686461E-2</v>
      </c>
      <c r="K56" s="330">
        <v>2.5920520099188826E-2</v>
      </c>
      <c r="L56" s="331">
        <v>1594768340.6177261</v>
      </c>
      <c r="M56" s="331">
        <v>55523256.504810095</v>
      </c>
      <c r="N56" s="330">
        <v>3.6071745219708636E-2</v>
      </c>
      <c r="O56" s="326">
        <v>738242048.75459647</v>
      </c>
      <c r="P56" s="326">
        <v>12116431.471057892</v>
      </c>
      <c r="Q56" s="330">
        <v>1.6686412354360788E-2</v>
      </c>
    </row>
    <row r="57" spans="1:17">
      <c r="A57" s="347" t="s">
        <v>62</v>
      </c>
      <c r="B57" s="347" t="s">
        <v>135</v>
      </c>
      <c r="C57" s="305" t="s">
        <v>11</v>
      </c>
      <c r="D57" s="326">
        <v>1107838.4238665446</v>
      </c>
      <c r="E57" s="326">
        <v>222265.6694485019</v>
      </c>
      <c r="F57" s="327">
        <v>0.25098521644849447</v>
      </c>
      <c r="G57" s="335">
        <v>99.999999999999986</v>
      </c>
      <c r="H57" s="335">
        <v>-7.1054273576010019E-14</v>
      </c>
      <c r="I57" s="336">
        <v>6.5170736155341862</v>
      </c>
      <c r="J57" s="336">
        <v>0.44529307051433431</v>
      </c>
      <c r="K57" s="327">
        <v>7.3338136517395888E-2</v>
      </c>
      <c r="L57" s="328">
        <v>7219864.5624556364</v>
      </c>
      <c r="M57" s="328">
        <v>1842861.1409805212</v>
      </c>
      <c r="N57" s="327">
        <v>0.34273014103363819</v>
      </c>
      <c r="O57" s="326">
        <v>2483614.6215777397</v>
      </c>
      <c r="P57" s="326">
        <v>414708.97885153699</v>
      </c>
      <c r="Q57" s="327">
        <v>0.20044847395992105</v>
      </c>
    </row>
    <row r="58" spans="1:17">
      <c r="A58" s="347"/>
      <c r="B58" s="347"/>
      <c r="C58" s="306" t="s">
        <v>138</v>
      </c>
      <c r="D58" s="326">
        <v>34561.071381215435</v>
      </c>
      <c r="E58" s="326">
        <v>33359.148714973286</v>
      </c>
      <c r="F58" s="330">
        <v>27.754821214306311</v>
      </c>
      <c r="G58" s="337">
        <v>3.1196852028828723</v>
      </c>
      <c r="H58" s="337">
        <v>2.983962569113273</v>
      </c>
      <c r="I58" s="338">
        <v>5.161796524376582</v>
      </c>
      <c r="J58" s="338">
        <v>-3.21279746089483</v>
      </c>
      <c r="K58" s="330">
        <v>-0.38363620571280826</v>
      </c>
      <c r="L58" s="331">
        <v>178397.21813428879</v>
      </c>
      <c r="M58" s="331">
        <v>168331.60380281589</v>
      </c>
      <c r="N58" s="330">
        <v>16.723430707699674</v>
      </c>
      <c r="O58" s="326">
        <v>40400.24249625206</v>
      </c>
      <c r="P58" s="326">
        <v>37673.752723298887</v>
      </c>
      <c r="Q58" s="330">
        <v>13.817676155261321</v>
      </c>
    </row>
    <row r="59" spans="1:17">
      <c r="A59" s="347"/>
      <c r="B59" s="347"/>
      <c r="C59" s="307" t="s">
        <v>142</v>
      </c>
      <c r="D59" s="326">
        <v>418.13031893968582</v>
      </c>
      <c r="E59" s="326">
        <v>65.735013127326965</v>
      </c>
      <c r="F59" s="327">
        <v>0.18653770933693742</v>
      </c>
      <c r="G59" s="335">
        <v>3.7742897333380057E-2</v>
      </c>
      <c r="H59" s="335">
        <v>-2.0500280986965672E-3</v>
      </c>
      <c r="I59" s="336">
        <v>5.3121716191987778</v>
      </c>
      <c r="J59" s="336">
        <v>-0.91234959359654155</v>
      </c>
      <c r="K59" s="327">
        <v>-0.14657345720359782</v>
      </c>
      <c r="L59" s="328">
        <v>2221.1800133979323</v>
      </c>
      <c r="M59" s="328">
        <v>27.687957079410808</v>
      </c>
      <c r="N59" s="327">
        <v>1.2622775176984813E-2</v>
      </c>
      <c r="O59" s="326">
        <v>689.39429366588593</v>
      </c>
      <c r="P59" s="326">
        <v>-1.7107374668121338</v>
      </c>
      <c r="Q59" s="327">
        <v>-2.4753653782671678E-3</v>
      </c>
    </row>
    <row r="60" spans="1:17">
      <c r="A60" s="347"/>
      <c r="B60" s="347"/>
      <c r="C60" s="306" t="s">
        <v>139</v>
      </c>
      <c r="D60" s="326">
        <v>490494.13746483775</v>
      </c>
      <c r="E60" s="326">
        <v>226295.25818381301</v>
      </c>
      <c r="F60" s="330">
        <v>0.85653375517579633</v>
      </c>
      <c r="G60" s="337">
        <v>44.274880424613691</v>
      </c>
      <c r="H60" s="337">
        <v>14.441207475331964</v>
      </c>
      <c r="I60" s="338">
        <v>6.6671714799948489</v>
      </c>
      <c r="J60" s="338">
        <v>-0.12136255776493776</v>
      </c>
      <c r="K60" s="330">
        <v>-1.7877579620266197E-2</v>
      </c>
      <c r="L60" s="331">
        <v>3270208.5244102394</v>
      </c>
      <c r="M60" s="331">
        <v>1476685.439673014</v>
      </c>
      <c r="N60" s="330">
        <v>0.8233434251499292</v>
      </c>
      <c r="O60" s="326">
        <v>1182577.9127569199</v>
      </c>
      <c r="P60" s="326">
        <v>472280.18374766852</v>
      </c>
      <c r="Q60" s="330">
        <v>0.66490453856078324</v>
      </c>
    </row>
    <row r="61" spans="1:17">
      <c r="A61" s="347"/>
      <c r="B61" s="347"/>
      <c r="C61" s="307" t="s">
        <v>141</v>
      </c>
      <c r="D61" s="326">
        <v>47.390474490392208</v>
      </c>
      <c r="E61" s="326">
        <v>-13057.445268530344</v>
      </c>
      <c r="F61" s="327">
        <v>-0.99638374143562758</v>
      </c>
      <c r="G61" s="335">
        <v>4.2777424459598881E-3</v>
      </c>
      <c r="H61" s="335">
        <v>-1.4755369512245362</v>
      </c>
      <c r="I61" s="336">
        <v>5.4129978935265344</v>
      </c>
      <c r="J61" s="336">
        <v>-2.4562919417769189</v>
      </c>
      <c r="K61" s="327">
        <v>-0.31213641804847819</v>
      </c>
      <c r="L61" s="328">
        <v>256.52453858971597</v>
      </c>
      <c r="M61" s="328">
        <v>-102869.22616728474</v>
      </c>
      <c r="N61" s="327">
        <v>-0.9975125074306479</v>
      </c>
      <c r="O61" s="326">
        <v>122.98141574859619</v>
      </c>
      <c r="P61" s="326">
        <v>-39445.74052954647</v>
      </c>
      <c r="Q61" s="327">
        <v>-0.99689195380334439</v>
      </c>
    </row>
    <row r="62" spans="1:17">
      <c r="A62" s="347"/>
      <c r="B62" s="347"/>
      <c r="C62" s="306" t="s">
        <v>140</v>
      </c>
      <c r="D62" s="326">
        <v>582317.69422706123</v>
      </c>
      <c r="E62" s="326">
        <v>-24397.027194881928</v>
      </c>
      <c r="F62" s="330">
        <v>-4.0211694777577155E-2</v>
      </c>
      <c r="G62" s="337">
        <v>52.563413732724065</v>
      </c>
      <c r="H62" s="337">
        <v>-15.947583065122068</v>
      </c>
      <c r="I62" s="338">
        <v>6.4720360599064541</v>
      </c>
      <c r="J62" s="338">
        <v>0.75584794514285036</v>
      </c>
      <c r="K62" s="330">
        <v>0.13222936858755022</v>
      </c>
      <c r="L62" s="331">
        <v>3768781.1153591205</v>
      </c>
      <c r="M62" s="331">
        <v>300685.63571489835</v>
      </c>
      <c r="N62" s="330">
        <v>8.6700506799698734E-2</v>
      </c>
      <c r="O62" s="326">
        <v>1259824.0906151533</v>
      </c>
      <c r="P62" s="326">
        <v>-55797.506352417404</v>
      </c>
      <c r="Q62" s="330">
        <v>-4.2411515956432555E-2</v>
      </c>
    </row>
    <row r="63" spans="1:17">
      <c r="A63" s="347"/>
      <c r="B63" s="347" t="s">
        <v>127</v>
      </c>
      <c r="C63" s="305" t="s">
        <v>11</v>
      </c>
      <c r="D63" s="326">
        <v>11267273.910030294</v>
      </c>
      <c r="E63" s="326">
        <v>822712.56645070948</v>
      </c>
      <c r="F63" s="327">
        <v>7.8769470482017143E-2</v>
      </c>
      <c r="G63" s="335">
        <v>100.00000000000001</v>
      </c>
      <c r="H63" s="335">
        <v>7.1054273576010019E-14</v>
      </c>
      <c r="I63" s="336">
        <v>6.2553842780563595</v>
      </c>
      <c r="J63" s="336">
        <v>0.28153609217447784</v>
      </c>
      <c r="K63" s="327">
        <v>4.7128096231142579E-2</v>
      </c>
      <c r="L63" s="328">
        <v>70481128.073358104</v>
      </c>
      <c r="M63" s="328">
        <v>8086904.2386831716</v>
      </c>
      <c r="N63" s="327">
        <v>0.12960982189811229</v>
      </c>
      <c r="O63" s="326">
        <v>26226320.188227158</v>
      </c>
      <c r="P63" s="326">
        <v>1241354.2747455686</v>
      </c>
      <c r="Q63" s="327">
        <v>4.9684049161569946E-2</v>
      </c>
    </row>
    <row r="64" spans="1:17">
      <c r="A64" s="347"/>
      <c r="B64" s="347"/>
      <c r="C64" s="306" t="s">
        <v>138</v>
      </c>
      <c r="D64" s="326">
        <v>88856.620801854282</v>
      </c>
      <c r="E64" s="326">
        <v>67130.398355361744</v>
      </c>
      <c r="F64" s="330">
        <v>3.0898329666232067</v>
      </c>
      <c r="G64" s="337">
        <v>0.78862572714019852</v>
      </c>
      <c r="H64" s="337">
        <v>0.58061103191464991</v>
      </c>
      <c r="I64" s="338">
        <v>5.3174836937581569</v>
      </c>
      <c r="J64" s="338">
        <v>-2.4978346114014514</v>
      </c>
      <c r="K64" s="330">
        <v>-0.31960753405941272</v>
      </c>
      <c r="L64" s="331">
        <v>472493.63219631196</v>
      </c>
      <c r="M64" s="331">
        <v>302696.28820826928</v>
      </c>
      <c r="N64" s="330">
        <v>1.7826915374458712</v>
      </c>
      <c r="O64" s="326">
        <v>111072.66317164898</v>
      </c>
      <c r="P64" s="326">
        <v>52656.875834796832</v>
      </c>
      <c r="Q64" s="330">
        <v>0.90141515222850976</v>
      </c>
    </row>
    <row r="65" spans="1:17">
      <c r="A65" s="347"/>
      <c r="B65" s="347"/>
      <c r="C65" s="307" t="s">
        <v>142</v>
      </c>
      <c r="D65" s="326">
        <v>4483.1926368320337</v>
      </c>
      <c r="E65" s="326">
        <v>-3564.9078814922786</v>
      </c>
      <c r="F65" s="327">
        <v>-0.44295021830002251</v>
      </c>
      <c r="G65" s="335">
        <v>3.9789506074233531E-2</v>
      </c>
      <c r="H65" s="335">
        <v>-3.7265913043694178E-2</v>
      </c>
      <c r="I65" s="336">
        <v>6.2394574925629049</v>
      </c>
      <c r="J65" s="336">
        <v>-9.6799305258485013E-2</v>
      </c>
      <c r="K65" s="327">
        <v>-1.5277048949747072E-2</v>
      </c>
      <c r="L65" s="328">
        <v>27972.689888484478</v>
      </c>
      <c r="M65" s="328">
        <v>-23022.141730297801</v>
      </c>
      <c r="N65" s="327">
        <v>-0.45146029508249907</v>
      </c>
      <c r="O65" s="326">
        <v>8738.699535369873</v>
      </c>
      <c r="P65" s="326">
        <v>-11850.682104468346</v>
      </c>
      <c r="Q65" s="327">
        <v>-0.57557251168430246</v>
      </c>
    </row>
    <row r="66" spans="1:17">
      <c r="A66" s="347"/>
      <c r="B66" s="347"/>
      <c r="C66" s="306" t="s">
        <v>139</v>
      </c>
      <c r="D66" s="326">
        <v>3953911.3890673383</v>
      </c>
      <c r="E66" s="326">
        <v>753103.4185329047</v>
      </c>
      <c r="F66" s="330">
        <v>0.23528541089178814</v>
      </c>
      <c r="G66" s="337">
        <v>35.091996703368572</v>
      </c>
      <c r="H66" s="337">
        <v>4.4463059439187873</v>
      </c>
      <c r="I66" s="338">
        <v>6.6169882030523937</v>
      </c>
      <c r="J66" s="338">
        <v>-5.4805724500893049E-2</v>
      </c>
      <c r="K66" s="330">
        <v>-8.2145409609483654E-3</v>
      </c>
      <c r="L66" s="331">
        <v>26162985.017373081</v>
      </c>
      <c r="M66" s="331">
        <v>4807853.8362972885</v>
      </c>
      <c r="N66" s="330">
        <v>0.22513810828555569</v>
      </c>
      <c r="O66" s="326">
        <v>10068329.763825202</v>
      </c>
      <c r="P66" s="326">
        <v>1291559.0368897133</v>
      </c>
      <c r="Q66" s="330">
        <v>0.14715651998587367</v>
      </c>
    </row>
    <row r="67" spans="1:17">
      <c r="A67" s="347"/>
      <c r="B67" s="347"/>
      <c r="C67" s="307" t="s">
        <v>141</v>
      </c>
      <c r="D67" s="326">
        <v>122467.85421158515</v>
      </c>
      <c r="E67" s="326">
        <v>-27843.116371679513</v>
      </c>
      <c r="F67" s="327">
        <v>-0.18523675460039585</v>
      </c>
      <c r="G67" s="335">
        <v>1.0869342059978009</v>
      </c>
      <c r="H67" s="335">
        <v>-0.35219727725652317</v>
      </c>
      <c r="I67" s="336">
        <v>7.8622924911279641</v>
      </c>
      <c r="J67" s="336">
        <v>0.14417869901097813</v>
      </c>
      <c r="K67" s="327">
        <v>1.8680561455084694E-2</v>
      </c>
      <c r="L67" s="328">
        <v>962878.09057230013</v>
      </c>
      <c r="M67" s="328">
        <v>-197239.08459288534</v>
      </c>
      <c r="N67" s="327">
        <v>-0.17001651972336421</v>
      </c>
      <c r="O67" s="326">
        <v>368148.05951659771</v>
      </c>
      <c r="P67" s="326">
        <v>-85753.473938358075</v>
      </c>
      <c r="Q67" s="327">
        <v>-0.18892527920236266</v>
      </c>
    </row>
    <row r="68" spans="1:17">
      <c r="A68" s="347"/>
      <c r="B68" s="347"/>
      <c r="C68" s="306" t="s">
        <v>140</v>
      </c>
      <c r="D68" s="326">
        <v>7097554.8533126824</v>
      </c>
      <c r="E68" s="326">
        <v>33886.77381559927</v>
      </c>
      <c r="F68" s="330">
        <v>4.7973338263102433E-3</v>
      </c>
      <c r="G68" s="337">
        <v>62.992653857419171</v>
      </c>
      <c r="H68" s="337">
        <v>-4.6374537855333529</v>
      </c>
      <c r="I68" s="338">
        <v>6.0379665291809745</v>
      </c>
      <c r="J68" s="338">
        <v>0.42357711329966019</v>
      </c>
      <c r="K68" s="330">
        <v>7.5444911623247193E-2</v>
      </c>
      <c r="L68" s="331">
        <v>42854798.643327959</v>
      </c>
      <c r="M68" s="331">
        <v>3196615.3405008465</v>
      </c>
      <c r="N68" s="330">
        <v>8.0604179876110696E-2</v>
      </c>
      <c r="O68" s="326">
        <v>15670031.002178345</v>
      </c>
      <c r="P68" s="326">
        <v>-5257.481936108321</v>
      </c>
      <c r="Q68" s="330">
        <v>-3.3539937344287624E-4</v>
      </c>
    </row>
    <row r="69" spans="1:17">
      <c r="A69" s="347"/>
      <c r="B69" s="347" t="s">
        <v>128</v>
      </c>
      <c r="C69" s="305" t="s">
        <v>11</v>
      </c>
      <c r="D69" s="326">
        <v>6615342.4116349015</v>
      </c>
      <c r="E69" s="326">
        <v>842998.15681543294</v>
      </c>
      <c r="F69" s="327">
        <v>0.14604086651824233</v>
      </c>
      <c r="G69" s="335">
        <v>100.00000000000001</v>
      </c>
      <c r="H69" s="335">
        <v>1.4210854715202004E-14</v>
      </c>
      <c r="I69" s="336">
        <v>6.374852070827143</v>
      </c>
      <c r="J69" s="336">
        <v>0.34665643943189206</v>
      </c>
      <c r="K69" s="327">
        <v>5.7505837671637902E-2</v>
      </c>
      <c r="L69" s="328">
        <v>42171829.27204138</v>
      </c>
      <c r="M69" s="328">
        <v>7375008.8522291854</v>
      </c>
      <c r="N69" s="327">
        <v>0.2119449065533037</v>
      </c>
      <c r="O69" s="326">
        <v>15331073.389845397</v>
      </c>
      <c r="P69" s="326">
        <v>1596628.9410657026</v>
      </c>
      <c r="Q69" s="327">
        <v>0.11624998353738021</v>
      </c>
    </row>
    <row r="70" spans="1:17">
      <c r="A70" s="347"/>
      <c r="B70" s="347"/>
      <c r="C70" s="306" t="s">
        <v>138</v>
      </c>
      <c r="D70" s="326">
        <v>81532.213230637048</v>
      </c>
      <c r="E70" s="326">
        <v>70758.036873634032</v>
      </c>
      <c r="F70" s="330">
        <v>6.5673731827902166</v>
      </c>
      <c r="G70" s="337">
        <v>1.2324715510906923</v>
      </c>
      <c r="H70" s="337">
        <v>1.0458198913597709</v>
      </c>
      <c r="I70" s="338">
        <v>5.2150285133965077</v>
      </c>
      <c r="J70" s="338">
        <v>-2.5333078187814246</v>
      </c>
      <c r="K70" s="330">
        <v>-0.32694861324758118</v>
      </c>
      <c r="L70" s="331">
        <v>425192.81675809622</v>
      </c>
      <c r="M70" s="331">
        <v>341710.8746418372</v>
      </c>
      <c r="N70" s="330">
        <v>4.0932310147500202</v>
      </c>
      <c r="O70" s="326">
        <v>96694.287463903427</v>
      </c>
      <c r="P70" s="326">
        <v>67560.976451013499</v>
      </c>
      <c r="Q70" s="330">
        <v>2.319028428355479</v>
      </c>
    </row>
    <row r="71" spans="1:17">
      <c r="A71" s="347"/>
      <c r="B71" s="347"/>
      <c r="C71" s="307" t="s">
        <v>142</v>
      </c>
      <c r="D71" s="326">
        <v>2263.0956382751465</v>
      </c>
      <c r="E71" s="326">
        <v>373.11783125118018</v>
      </c>
      <c r="F71" s="327">
        <v>0.19741916008987759</v>
      </c>
      <c r="G71" s="335">
        <v>3.4209803475854408E-2</v>
      </c>
      <c r="H71" s="335">
        <v>1.4678580271577507E-3</v>
      </c>
      <c r="I71" s="336">
        <v>6.0906973579094927</v>
      </c>
      <c r="J71" s="336">
        <v>-0.20598282612158325</v>
      </c>
      <c r="K71" s="327">
        <v>-3.2712924922560539E-2</v>
      </c>
      <c r="L71" s="328">
        <v>13783.830624738932</v>
      </c>
      <c r="M71" s="328">
        <v>1883.2448189926145</v>
      </c>
      <c r="N71" s="327">
        <v>0.15824807700502194</v>
      </c>
      <c r="O71" s="326">
        <v>4308.0349215269089</v>
      </c>
      <c r="P71" s="326">
        <v>46.313282489776611</v>
      </c>
      <c r="Q71" s="327">
        <v>1.0867270650797446E-2</v>
      </c>
    </row>
    <row r="72" spans="1:17">
      <c r="A72" s="347"/>
      <c r="B72" s="347"/>
      <c r="C72" s="306" t="s">
        <v>139</v>
      </c>
      <c r="D72" s="326">
        <v>2484342.9819832183</v>
      </c>
      <c r="E72" s="326">
        <v>706171.37251626281</v>
      </c>
      <c r="F72" s="330">
        <v>0.3971334199447446</v>
      </c>
      <c r="G72" s="337">
        <v>37.554261403216529</v>
      </c>
      <c r="H72" s="337">
        <v>6.7492447415315091</v>
      </c>
      <c r="I72" s="338">
        <v>6.6166115027376939</v>
      </c>
      <c r="J72" s="338">
        <v>-9.6683116308819095E-2</v>
      </c>
      <c r="K72" s="330">
        <v>-1.4401738906931954E-2</v>
      </c>
      <c r="L72" s="331">
        <v>16437932.351335825</v>
      </c>
      <c r="M72" s="331">
        <v>4500542.4537600353</v>
      </c>
      <c r="N72" s="330">
        <v>0.37701226921255143</v>
      </c>
      <c r="O72" s="326">
        <v>6214402.2305792561</v>
      </c>
      <c r="P72" s="326">
        <v>1408642.9531806065</v>
      </c>
      <c r="Q72" s="330">
        <v>0.29311558733401705</v>
      </c>
    </row>
    <row r="73" spans="1:17">
      <c r="A73" s="347"/>
      <c r="B73" s="347"/>
      <c r="C73" s="307" t="s">
        <v>141</v>
      </c>
      <c r="D73" s="326">
        <v>52261.658952148966</v>
      </c>
      <c r="E73" s="326">
        <v>-34887.950300596349</v>
      </c>
      <c r="F73" s="327">
        <v>-0.40032250975924299</v>
      </c>
      <c r="G73" s="335">
        <v>0.79000686132636866</v>
      </c>
      <c r="H73" s="335">
        <v>-0.71977158232729965</v>
      </c>
      <c r="I73" s="336">
        <v>7.9236186356602119</v>
      </c>
      <c r="J73" s="336">
        <v>6.5442455015905843E-2</v>
      </c>
      <c r="K73" s="327">
        <v>8.3279444888368619E-3</v>
      </c>
      <c r="L73" s="328">
        <v>414101.45480376587</v>
      </c>
      <c r="M73" s="328">
        <v>-270735.52877861599</v>
      </c>
      <c r="N73" s="327">
        <v>-0.39532842890931297</v>
      </c>
      <c r="O73" s="326">
        <v>157078.59694967058</v>
      </c>
      <c r="P73" s="326">
        <v>-106021.12578514335</v>
      </c>
      <c r="Q73" s="327">
        <v>-0.40296935581344268</v>
      </c>
    </row>
    <row r="74" spans="1:17">
      <c r="A74" s="347"/>
      <c r="B74" s="347"/>
      <c r="C74" s="306" t="s">
        <v>140</v>
      </c>
      <c r="D74" s="326">
        <v>3994942.4618306272</v>
      </c>
      <c r="E74" s="326">
        <v>100583.5798948775</v>
      </c>
      <c r="F74" s="330">
        <v>2.5828020206725508E-2</v>
      </c>
      <c r="G74" s="337">
        <v>60.38905038089068</v>
      </c>
      <c r="H74" s="337">
        <v>-7.0767609085911545</v>
      </c>
      <c r="I74" s="338">
        <v>6.2280793919413968</v>
      </c>
      <c r="J74" s="338">
        <v>0.55854258752721186</v>
      </c>
      <c r="K74" s="330">
        <v>9.8516440900840802E-2</v>
      </c>
      <c r="L74" s="331">
        <v>24880818.818518959</v>
      </c>
      <c r="M74" s="331">
        <v>2801607.807786949</v>
      </c>
      <c r="N74" s="330">
        <v>0.12688894573384782</v>
      </c>
      <c r="O74" s="326">
        <v>8858590.2399310376</v>
      </c>
      <c r="P74" s="326">
        <v>226399.82393674366</v>
      </c>
      <c r="Q74" s="330">
        <v>2.6227389923796755E-2</v>
      </c>
    </row>
    <row r="75" spans="1:17">
      <c r="A75" s="347" t="s">
        <v>104</v>
      </c>
      <c r="B75" s="347" t="s">
        <v>135</v>
      </c>
      <c r="C75" s="305" t="s">
        <v>11</v>
      </c>
      <c r="D75" s="326">
        <v>152673138.14720967</v>
      </c>
      <c r="E75" s="326">
        <v>17149412.358754635</v>
      </c>
      <c r="F75" s="327">
        <v>0.12654177162693939</v>
      </c>
      <c r="G75" s="335">
        <v>99.964196909323903</v>
      </c>
      <c r="H75" s="335">
        <v>2.442507818587103E-2</v>
      </c>
      <c r="I75" s="336">
        <v>2.5593585132105705</v>
      </c>
      <c r="J75" s="336">
        <v>0.10555974163252824</v>
      </c>
      <c r="K75" s="327">
        <v>4.3018907196144117E-2</v>
      </c>
      <c r="L75" s="328">
        <v>390745295.85563457</v>
      </c>
      <c r="M75" s="328">
        <v>58197343.996244133</v>
      </c>
      <c r="N75" s="327">
        <v>0.17500436755313839</v>
      </c>
      <c r="O75" s="326">
        <v>111676239.71634489</v>
      </c>
      <c r="P75" s="326">
        <v>9783264.1159497648</v>
      </c>
      <c r="Q75" s="327">
        <v>9.60150987671404E-2</v>
      </c>
    </row>
    <row r="76" spans="1:17">
      <c r="A76" s="347"/>
      <c r="B76" s="347"/>
      <c r="C76" s="306" t="s">
        <v>138</v>
      </c>
      <c r="D76" s="326">
        <v>2865743.6519153831</v>
      </c>
      <c r="E76" s="326">
        <v>1521920.0001624234</v>
      </c>
      <c r="F76" s="330">
        <v>1.1325295533957485</v>
      </c>
      <c r="G76" s="337">
        <v>1.8763730554584794</v>
      </c>
      <c r="H76" s="337">
        <v>0.88539211572904397</v>
      </c>
      <c r="I76" s="338">
        <v>3.3576759384921537</v>
      </c>
      <c r="J76" s="338">
        <v>-1.0201594439190806</v>
      </c>
      <c r="K76" s="330">
        <v>-0.23302827877397136</v>
      </c>
      <c r="L76" s="331">
        <v>9622238.5059229154</v>
      </c>
      <c r="M76" s="331">
        <v>3739199.7755577359</v>
      </c>
      <c r="N76" s="330">
        <v>0.63558986213331148</v>
      </c>
      <c r="O76" s="326">
        <v>3330442.4837514162</v>
      </c>
      <c r="P76" s="326">
        <v>709011.89037629217</v>
      </c>
      <c r="Q76" s="330">
        <v>0.27046754248161525</v>
      </c>
    </row>
    <row r="77" spans="1:17">
      <c r="A77" s="347"/>
      <c r="B77" s="347"/>
      <c r="C77" s="307" t="s">
        <v>142</v>
      </c>
      <c r="D77" s="326">
        <v>4629192.4560467778</v>
      </c>
      <c r="E77" s="326">
        <v>337516.21730178408</v>
      </c>
      <c r="F77" s="327">
        <v>7.8644380080376997E-2</v>
      </c>
      <c r="G77" s="335">
        <v>3.0310080202924965</v>
      </c>
      <c r="H77" s="335">
        <v>-0.13381896168403618</v>
      </c>
      <c r="I77" s="336">
        <v>2.6687269022086721</v>
      </c>
      <c r="J77" s="336">
        <v>1.649284999823486E-2</v>
      </c>
      <c r="K77" s="327">
        <v>6.2184745665599577E-3</v>
      </c>
      <c r="L77" s="328">
        <v>12354050.442953473</v>
      </c>
      <c r="M77" s="328">
        <v>971520.58149158955</v>
      </c>
      <c r="N77" s="327">
        <v>8.5351902724269679E-2</v>
      </c>
      <c r="O77" s="326">
        <v>3145428.4215656519</v>
      </c>
      <c r="P77" s="326">
        <v>351000.52579589095</v>
      </c>
      <c r="Q77" s="327">
        <v>0.12560729383185726</v>
      </c>
    </row>
    <row r="78" spans="1:17">
      <c r="A78" s="347"/>
      <c r="B78" s="347"/>
      <c r="C78" s="306" t="s">
        <v>139</v>
      </c>
      <c r="D78" s="326">
        <v>70174442.18029575</v>
      </c>
      <c r="E78" s="326">
        <v>11332653.389058299</v>
      </c>
      <c r="F78" s="330">
        <v>0.19259532420513234</v>
      </c>
      <c r="G78" s="337">
        <v>45.947386955190176</v>
      </c>
      <c r="H78" s="337">
        <v>2.5554649008066619</v>
      </c>
      <c r="I78" s="338">
        <v>2.7735403917375296</v>
      </c>
      <c r="J78" s="338">
        <v>8.9129422158951144E-2</v>
      </c>
      <c r="K78" s="330">
        <v>3.3202599441375193E-2</v>
      </c>
      <c r="L78" s="331">
        <v>194631649.85470009</v>
      </c>
      <c r="M78" s="331">
        <v>36676106.55387643</v>
      </c>
      <c r="N78" s="330">
        <v>0.23219258905037227</v>
      </c>
      <c r="O78" s="326">
        <v>56444885.207999587</v>
      </c>
      <c r="P78" s="326">
        <v>7488151.5780358836</v>
      </c>
      <c r="Q78" s="330">
        <v>0.15295447679648302</v>
      </c>
    </row>
    <row r="79" spans="1:17">
      <c r="A79" s="347"/>
      <c r="B79" s="347"/>
      <c r="C79" s="307" t="s">
        <v>141</v>
      </c>
      <c r="D79" s="326">
        <v>375222.10346970562</v>
      </c>
      <c r="E79" s="326">
        <v>165524.40570888892</v>
      </c>
      <c r="F79" s="327">
        <v>0.78934774905200789</v>
      </c>
      <c r="G79" s="335">
        <v>0.24568025974425078</v>
      </c>
      <c r="H79" s="335">
        <v>9.1042096235937203E-2</v>
      </c>
      <c r="I79" s="336">
        <v>4.747828760015592</v>
      </c>
      <c r="J79" s="336">
        <v>-0.51333186761640981</v>
      </c>
      <c r="K79" s="327">
        <v>-9.7570080814555094E-2</v>
      </c>
      <c r="L79" s="328">
        <v>1781490.2942470144</v>
      </c>
      <c r="M79" s="328">
        <v>678237.02308273036</v>
      </c>
      <c r="N79" s="327">
        <v>0.61476094457166119</v>
      </c>
      <c r="O79" s="326">
        <v>544201.17468369007</v>
      </c>
      <c r="P79" s="326">
        <v>172599.22771990293</v>
      </c>
      <c r="Q79" s="327">
        <v>0.46447342143964293</v>
      </c>
    </row>
    <row r="80" spans="1:17">
      <c r="A80" s="347"/>
      <c r="B80" s="347"/>
      <c r="C80" s="306" t="s">
        <v>140</v>
      </c>
      <c r="D80" s="326">
        <v>74628537.755499229</v>
      </c>
      <c r="E80" s="326">
        <v>3791798.3465208858</v>
      </c>
      <c r="F80" s="330">
        <v>5.3528696805605465E-2</v>
      </c>
      <c r="G80" s="337">
        <v>48.863748618649744</v>
      </c>
      <c r="H80" s="337">
        <v>-3.3736550729048957</v>
      </c>
      <c r="I80" s="338">
        <v>2.3095168676959723</v>
      </c>
      <c r="J80" s="338">
        <v>0.10411345699389019</v>
      </c>
      <c r="K80" s="330">
        <v>4.7208350403677865E-2</v>
      </c>
      <c r="L80" s="331">
        <v>172355866.75781119</v>
      </c>
      <c r="M80" s="331">
        <v>16132280.062235743</v>
      </c>
      <c r="N80" s="330">
        <v>0.10326404868473449</v>
      </c>
      <c r="O80" s="326">
        <v>48211282.428344548</v>
      </c>
      <c r="P80" s="326">
        <v>1062500.8940217718</v>
      </c>
      <c r="Q80" s="330">
        <v>2.2535065794824536E-2</v>
      </c>
    </row>
    <row r="81" spans="1:17">
      <c r="A81" s="347"/>
      <c r="B81" s="347" t="s">
        <v>127</v>
      </c>
      <c r="C81" s="305" t="s">
        <v>11</v>
      </c>
      <c r="D81" s="326">
        <v>1922193080.455317</v>
      </c>
      <c r="E81" s="326">
        <v>214244903.1285212</v>
      </c>
      <c r="F81" s="327">
        <v>0.1254399319444503</v>
      </c>
      <c r="G81" s="335">
        <v>99.958788792557243</v>
      </c>
      <c r="H81" s="335">
        <v>1.5951912307428984E-2</v>
      </c>
      <c r="I81" s="336">
        <v>2.499385906265291</v>
      </c>
      <c r="J81" s="336">
        <v>9.3010182045925482E-2</v>
      </c>
      <c r="K81" s="327">
        <v>3.8651562642445715E-2</v>
      </c>
      <c r="L81" s="328">
        <v>4804302294.4106836</v>
      </c>
      <c r="M81" s="328">
        <v>694337262.26677036</v>
      </c>
      <c r="N81" s="327">
        <v>0.16893994397431109</v>
      </c>
      <c r="O81" s="326">
        <v>1440013019.9613185</v>
      </c>
      <c r="P81" s="326">
        <v>138757755.64295602</v>
      </c>
      <c r="Q81" s="327">
        <v>0.10663377082715711</v>
      </c>
    </row>
    <row r="82" spans="1:17">
      <c r="A82" s="347"/>
      <c r="B82" s="347"/>
      <c r="C82" s="306" t="s">
        <v>138</v>
      </c>
      <c r="D82" s="326">
        <v>25803451.321116257</v>
      </c>
      <c r="E82" s="326">
        <v>8425236.207931269</v>
      </c>
      <c r="F82" s="330">
        <v>0.48481596948002881</v>
      </c>
      <c r="G82" s="337">
        <v>1.3418432138542129</v>
      </c>
      <c r="H82" s="337">
        <v>0.32493407024931442</v>
      </c>
      <c r="I82" s="338">
        <v>3.8281915010492766</v>
      </c>
      <c r="J82" s="338">
        <v>-0.50490421138624475</v>
      </c>
      <c r="K82" s="330">
        <v>-0.11652274606748789</v>
      </c>
      <c r="L82" s="331">
        <v>98780553.045235991</v>
      </c>
      <c r="M82" s="331">
        <v>23479083.648511931</v>
      </c>
      <c r="N82" s="330">
        <v>0.3118011353113565</v>
      </c>
      <c r="O82" s="326">
        <v>39128615.483300626</v>
      </c>
      <c r="P82" s="326">
        <v>4852199.8382499591</v>
      </c>
      <c r="Q82" s="330">
        <v>0.14156088806066836</v>
      </c>
    </row>
    <row r="83" spans="1:17">
      <c r="A83" s="347"/>
      <c r="B83" s="347"/>
      <c r="C83" s="307" t="s">
        <v>142</v>
      </c>
      <c r="D83" s="326">
        <v>27221105.147074901</v>
      </c>
      <c r="E83" s="326">
        <v>2218357.0310110748</v>
      </c>
      <c r="F83" s="327">
        <v>8.8724528228391802E-2</v>
      </c>
      <c r="G83" s="335">
        <v>1.4155647149931068</v>
      </c>
      <c r="H83" s="335">
        <v>-4.7504018411217874E-2</v>
      </c>
      <c r="I83" s="336">
        <v>3.3493362189897784</v>
      </c>
      <c r="J83" s="336">
        <v>-1.6602157884088253E-2</v>
      </c>
      <c r="K83" s="327">
        <v>-4.932401020219389E-3</v>
      </c>
      <c r="L83" s="328">
        <v>91172633.390027046</v>
      </c>
      <c r="M83" s="328">
        <v>7014923.9788570404</v>
      </c>
      <c r="N83" s="327">
        <v>8.3354502254620183E-2</v>
      </c>
      <c r="O83" s="326">
        <v>29863435.356081352</v>
      </c>
      <c r="P83" s="326">
        <v>3269021.4072303176</v>
      </c>
      <c r="Q83" s="327">
        <v>0.12292135534618728</v>
      </c>
    </row>
    <row r="84" spans="1:17">
      <c r="A84" s="347"/>
      <c r="B84" s="347"/>
      <c r="C84" s="306" t="s">
        <v>139</v>
      </c>
      <c r="D84" s="326">
        <v>874014832.72183001</v>
      </c>
      <c r="E84" s="326">
        <v>168538518.30809426</v>
      </c>
      <c r="F84" s="330">
        <v>0.23890032147734538</v>
      </c>
      <c r="G84" s="337">
        <v>45.450930478279048</v>
      </c>
      <c r="H84" s="337">
        <v>4.1690548626577879</v>
      </c>
      <c r="I84" s="338">
        <v>2.6887403172647857</v>
      </c>
      <c r="J84" s="338">
        <v>1.2850989820340608E-2</v>
      </c>
      <c r="K84" s="330">
        <v>4.802511706496356E-3</v>
      </c>
      <c r="L84" s="331">
        <v>2349998918.6266217</v>
      </c>
      <c r="M84" s="331">
        <v>462222378.12206435</v>
      </c>
      <c r="N84" s="330">
        <v>0.24485015477442229</v>
      </c>
      <c r="O84" s="326">
        <v>727946496.13034797</v>
      </c>
      <c r="P84" s="326">
        <v>96144933.583007693</v>
      </c>
      <c r="Q84" s="330">
        <v>0.15217584014095192</v>
      </c>
    </row>
    <row r="85" spans="1:17">
      <c r="A85" s="347"/>
      <c r="B85" s="347"/>
      <c r="C85" s="307" t="s">
        <v>141</v>
      </c>
      <c r="D85" s="326">
        <v>3898552.193391873</v>
      </c>
      <c r="E85" s="326">
        <v>1001778.3072309974</v>
      </c>
      <c r="F85" s="327">
        <v>0.34582551023982905</v>
      </c>
      <c r="G85" s="335">
        <v>0.20273434508655636</v>
      </c>
      <c r="H85" s="335">
        <v>3.3225806228735361E-2</v>
      </c>
      <c r="I85" s="336">
        <v>4.8187361548348102</v>
      </c>
      <c r="J85" s="336">
        <v>0.2006469447637178</v>
      </c>
      <c r="K85" s="327">
        <v>4.344804433966943E-2</v>
      </c>
      <c r="L85" s="328">
        <v>18786094.405807968</v>
      </c>
      <c r="M85" s="328">
        <v>5408534.1781127211</v>
      </c>
      <c r="N85" s="327">
        <v>0.40429899668218727</v>
      </c>
      <c r="O85" s="326">
        <v>6462872.685152065</v>
      </c>
      <c r="P85" s="326">
        <v>1913968.4843621226</v>
      </c>
      <c r="Q85" s="327">
        <v>0.42075374637033497</v>
      </c>
    </row>
    <row r="86" spans="1:17">
      <c r="A86" s="347"/>
      <c r="B86" s="347"/>
      <c r="C86" s="306" t="s">
        <v>140</v>
      </c>
      <c r="D86" s="326">
        <v>991255139.07140779</v>
      </c>
      <c r="E86" s="326">
        <v>34061013.27390337</v>
      </c>
      <c r="F86" s="330">
        <v>3.5584227228227912E-2</v>
      </c>
      <c r="G86" s="337">
        <v>51.54771604031852</v>
      </c>
      <c r="H86" s="337">
        <v>-4.4637588084344486</v>
      </c>
      <c r="I86" s="338">
        <v>2.2653744797193185</v>
      </c>
      <c r="J86" s="338">
        <v>0.12437538938713422</v>
      </c>
      <c r="K86" s="330">
        <v>5.8092219631834079E-2</v>
      </c>
      <c r="L86" s="331">
        <v>2245564094.9429913</v>
      </c>
      <c r="M86" s="331">
        <v>196212342.3392241</v>
      </c>
      <c r="N86" s="330">
        <v>9.5743613603633454E-2</v>
      </c>
      <c r="O86" s="326">
        <v>636611600.30643666</v>
      </c>
      <c r="P86" s="326">
        <v>32577632.330106378</v>
      </c>
      <c r="Q86" s="330">
        <v>5.3933444238657396E-2</v>
      </c>
    </row>
    <row r="87" spans="1:17">
      <c r="A87" s="347"/>
      <c r="B87" s="347" t="s">
        <v>128</v>
      </c>
      <c r="C87" s="305" t="s">
        <v>11</v>
      </c>
      <c r="D87" s="326">
        <v>1130066176.4070787</v>
      </c>
      <c r="E87" s="326">
        <v>129667931.88756764</v>
      </c>
      <c r="F87" s="327">
        <v>0.12961631290131545</v>
      </c>
      <c r="G87" s="335">
        <v>99.965195323588162</v>
      </c>
      <c r="H87" s="335">
        <v>2.2495893886400609E-2</v>
      </c>
      <c r="I87" s="336">
        <v>2.5265670464673611</v>
      </c>
      <c r="J87" s="336">
        <v>0.11460135400055993</v>
      </c>
      <c r="K87" s="327">
        <v>4.7513674990689085E-2</v>
      </c>
      <c r="L87" s="328">
        <v>2855187961.6374969</v>
      </c>
      <c r="M87" s="328">
        <v>442261717.05242205</v>
      </c>
      <c r="N87" s="327">
        <v>0.18328853525668914</v>
      </c>
      <c r="O87" s="326">
        <v>847379792.83481598</v>
      </c>
      <c r="P87" s="326">
        <v>85673230.426621556</v>
      </c>
      <c r="Q87" s="327">
        <v>0.11247537392320606</v>
      </c>
    </row>
    <row r="88" spans="1:17">
      <c r="A88" s="347"/>
      <c r="B88" s="347"/>
      <c r="C88" s="306" t="s">
        <v>138</v>
      </c>
      <c r="D88" s="326">
        <v>18398150.059499446</v>
      </c>
      <c r="E88" s="326">
        <v>8243679.4991693143</v>
      </c>
      <c r="F88" s="330">
        <v>0.81182760343748572</v>
      </c>
      <c r="G88" s="337">
        <v>1.627492887308601</v>
      </c>
      <c r="H88" s="337">
        <v>0.61303169184112294</v>
      </c>
      <c r="I88" s="338">
        <v>3.583878146066013</v>
      </c>
      <c r="J88" s="338">
        <v>-0.75202079176509606</v>
      </c>
      <c r="K88" s="330">
        <v>-0.1734405719662068</v>
      </c>
      <c r="L88" s="331">
        <v>65936727.926283181</v>
      </c>
      <c r="M88" s="331">
        <v>21907969.809510499</v>
      </c>
      <c r="N88" s="330">
        <v>0.49758318759312664</v>
      </c>
      <c r="O88" s="326">
        <v>24416747.114239424</v>
      </c>
      <c r="P88" s="326">
        <v>4628632.787491668</v>
      </c>
      <c r="Q88" s="330">
        <v>0.23390974557060787</v>
      </c>
    </row>
    <row r="89" spans="1:17">
      <c r="A89" s="347"/>
      <c r="B89" s="347"/>
      <c r="C89" s="307" t="s">
        <v>142</v>
      </c>
      <c r="D89" s="326">
        <v>19631434.668826152</v>
      </c>
      <c r="E89" s="326">
        <v>1977878.1808091588</v>
      </c>
      <c r="F89" s="327">
        <v>0.11203851088882386</v>
      </c>
      <c r="G89" s="335">
        <v>1.7365887433166907</v>
      </c>
      <c r="H89" s="335">
        <v>-2.7052985977380484E-2</v>
      </c>
      <c r="I89" s="336">
        <v>3.1718796726459861</v>
      </c>
      <c r="J89" s="336">
        <v>1.3622702413291776E-3</v>
      </c>
      <c r="K89" s="327">
        <v>4.2966811672314847E-4</v>
      </c>
      <c r="L89" s="328">
        <v>62268548.570927359</v>
      </c>
      <c r="M89" s="328">
        <v>6297640.5113358423</v>
      </c>
      <c r="N89" s="327">
        <v>0.11251631838152105</v>
      </c>
      <c r="O89" s="326">
        <v>18545570.197471499</v>
      </c>
      <c r="P89" s="326">
        <v>2364724.8671571314</v>
      </c>
      <c r="Q89" s="327">
        <v>0.14614346895256977</v>
      </c>
    </row>
    <row r="90" spans="1:17">
      <c r="A90" s="347"/>
      <c r="B90" s="347"/>
      <c r="C90" s="306" t="s">
        <v>139</v>
      </c>
      <c r="D90" s="326">
        <v>528251767.9018864</v>
      </c>
      <c r="E90" s="326">
        <v>99064827.666036963</v>
      </c>
      <c r="F90" s="330">
        <v>0.23081976262278217</v>
      </c>
      <c r="G90" s="337">
        <v>46.728936995739687</v>
      </c>
      <c r="H90" s="337">
        <v>3.8519111691431931</v>
      </c>
      <c r="I90" s="338">
        <v>2.6878529738053429</v>
      </c>
      <c r="J90" s="338">
        <v>3.5915652971089784E-2</v>
      </c>
      <c r="K90" s="330">
        <v>1.3543175658386733E-2</v>
      </c>
      <c r="L90" s="331">
        <v>1419863085.2730153</v>
      </c>
      <c r="M90" s="331">
        <v>281686220.84690595</v>
      </c>
      <c r="N90" s="330">
        <v>0.24748897087179642</v>
      </c>
      <c r="O90" s="326">
        <v>437111815.35920405</v>
      </c>
      <c r="P90" s="326">
        <v>59722905.977948248</v>
      </c>
      <c r="Q90" s="330">
        <v>0.15825294409384297</v>
      </c>
    </row>
    <row r="91" spans="1:17">
      <c r="A91" s="347"/>
      <c r="B91" s="347"/>
      <c r="C91" s="307" t="s">
        <v>141</v>
      </c>
      <c r="D91" s="326">
        <v>2504363.7035273327</v>
      </c>
      <c r="E91" s="326">
        <v>739301.34464785038</v>
      </c>
      <c r="F91" s="327">
        <v>0.41885281895489651</v>
      </c>
      <c r="G91" s="335">
        <v>0.22153499680910038</v>
      </c>
      <c r="H91" s="335">
        <v>4.5200124397464514E-2</v>
      </c>
      <c r="I91" s="336">
        <v>4.6961549856396116</v>
      </c>
      <c r="J91" s="336">
        <v>9.9226908538800451E-2</v>
      </c>
      <c r="K91" s="327">
        <v>2.1585482059876135E-2</v>
      </c>
      <c r="L91" s="328">
        <v>11760880.092174767</v>
      </c>
      <c r="M91" s="328">
        <v>3647015.3768078862</v>
      </c>
      <c r="N91" s="327">
        <v>0.44947944102405224</v>
      </c>
      <c r="O91" s="326">
        <v>3999057.4443775378</v>
      </c>
      <c r="P91" s="326">
        <v>1243530.4420165061</v>
      </c>
      <c r="Q91" s="327">
        <v>0.45128588504159306</v>
      </c>
    </row>
    <row r="92" spans="1:17">
      <c r="A92" s="347"/>
      <c r="B92" s="347"/>
      <c r="C92" s="306" t="s">
        <v>140</v>
      </c>
      <c r="D92" s="326">
        <v>561280460.073524</v>
      </c>
      <c r="E92" s="326">
        <v>19642245.196758628</v>
      </c>
      <c r="F92" s="330">
        <v>3.6264511360646276E-2</v>
      </c>
      <c r="G92" s="337">
        <v>49.650641700430413</v>
      </c>
      <c r="H92" s="337">
        <v>-4.4605941055346676</v>
      </c>
      <c r="I92" s="338">
        <v>2.3078635582742595</v>
      </c>
      <c r="J92" s="338">
        <v>0.15396116138989324</v>
      </c>
      <c r="K92" s="330">
        <v>7.1480101239777188E-2</v>
      </c>
      <c r="L92" s="331">
        <v>1295358719.7750964</v>
      </c>
      <c r="M92" s="331">
        <v>128722870.50786209</v>
      </c>
      <c r="N92" s="330">
        <v>0.11033680354389343</v>
      </c>
      <c r="O92" s="326">
        <v>363306602.71952361</v>
      </c>
      <c r="P92" s="326">
        <v>17713436.352008045</v>
      </c>
      <c r="Q92" s="330">
        <v>5.1255169592013781E-2</v>
      </c>
    </row>
    <row r="93" spans="1:17">
      <c r="A93" s="1"/>
      <c r="B93" s="1"/>
    </row>
    <row r="94" spans="1:17">
      <c r="A94" s="1"/>
      <c r="B94" s="1"/>
    </row>
    <row r="95" spans="1:17">
      <c r="A95" s="1"/>
      <c r="B95" s="1"/>
    </row>
    <row r="96" spans="1:17">
      <c r="A96" s="1"/>
      <c r="B96" s="1"/>
    </row>
    <row r="97" spans="1:18">
      <c r="A97" s="1"/>
      <c r="B97" s="1"/>
    </row>
    <row r="98" spans="1:18">
      <c r="A98" s="1"/>
      <c r="B98" s="1"/>
    </row>
    <row r="99" spans="1:18">
      <c r="A99" s="1"/>
      <c r="B99" s="1"/>
    </row>
    <row r="100" spans="1:18">
      <c r="A100" s="1"/>
      <c r="B100" s="1"/>
    </row>
    <row r="101" spans="1:18">
      <c r="A101" s="1"/>
      <c r="B101" s="1"/>
    </row>
    <row r="102" spans="1:18">
      <c r="A102" s="1"/>
      <c r="B102" s="1"/>
    </row>
    <row r="103" spans="1:18">
      <c r="A103" s="1"/>
      <c r="B103" s="1"/>
    </row>
    <row r="104" spans="1:18">
      <c r="A104" s="1"/>
      <c r="B104" s="1"/>
    </row>
    <row r="110" spans="1:18">
      <c r="R110" s="230"/>
    </row>
  </sheetData>
  <mergeCells count="28">
    <mergeCell ref="A75:A92"/>
    <mergeCell ref="B75:B80"/>
    <mergeCell ref="B81:B86"/>
    <mergeCell ref="B87:B92"/>
    <mergeCell ref="A3:A20"/>
    <mergeCell ref="B3:B8"/>
    <mergeCell ref="B9:B14"/>
    <mergeCell ref="B15:B20"/>
    <mergeCell ref="A57:A74"/>
    <mergeCell ref="B57:B62"/>
    <mergeCell ref="B63:B68"/>
    <mergeCell ref="B69:B74"/>
    <mergeCell ref="A21:A38"/>
    <mergeCell ref="B21:B26"/>
    <mergeCell ref="B27:B32"/>
    <mergeCell ref="B33:B38"/>
    <mergeCell ref="A39:A56"/>
    <mergeCell ref="B39:B44"/>
    <mergeCell ref="B45:B50"/>
    <mergeCell ref="B51:B56"/>
    <mergeCell ref="O1:Q1"/>
    <mergeCell ref="A1:A2"/>
    <mergeCell ref="B1:B2"/>
    <mergeCell ref="C1:C2"/>
    <mergeCell ref="D1:F1"/>
    <mergeCell ref="G1:H1"/>
    <mergeCell ref="I1:K1"/>
    <mergeCell ref="L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R74"/>
  <sheetViews>
    <sheetView zoomScale="85" zoomScaleNormal="85" workbookViewId="0">
      <selection activeCell="C4" sqref="C4:J123"/>
    </sheetView>
  </sheetViews>
  <sheetFormatPr defaultRowHeight="14.5"/>
  <cols>
    <col min="1" max="1" width="31.1796875" bestFit="1" customWidth="1"/>
    <col min="2" max="2" width="31" bestFit="1" customWidth="1"/>
    <col min="3" max="3" width="21.54296875" bestFit="1" customWidth="1"/>
    <col min="4" max="4" width="12.81640625" bestFit="1" customWidth="1"/>
    <col min="5" max="5" width="10.81640625" bestFit="1" customWidth="1"/>
    <col min="6" max="6" width="9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3.81640625" bestFit="1" customWidth="1"/>
    <col min="13" max="13" width="12.81640625" bestFit="1" customWidth="1"/>
    <col min="15" max="15" width="12.81640625" bestFit="1" customWidth="1"/>
    <col min="16" max="16" width="11.81640625" bestFit="1" customWidth="1"/>
  </cols>
  <sheetData>
    <row r="1" spans="1:17">
      <c r="A1" s="344" t="s">
        <v>0</v>
      </c>
      <c r="B1" s="344" t="s">
        <v>1</v>
      </c>
      <c r="C1" s="344" t="s">
        <v>105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286</v>
      </c>
      <c r="B3" s="346" t="s">
        <v>126</v>
      </c>
      <c r="C3" s="160" t="s">
        <v>67</v>
      </c>
      <c r="D3" s="326">
        <v>273144772.14365089</v>
      </c>
      <c r="E3" s="326">
        <v>22278590.083856374</v>
      </c>
      <c r="F3" s="327">
        <v>8.8806669360265642E-2</v>
      </c>
      <c r="G3" s="335">
        <v>80.8871182275564</v>
      </c>
      <c r="H3" s="335">
        <v>-0.67269272499288491</v>
      </c>
      <c r="I3" s="336">
        <v>2.8948870490342635</v>
      </c>
      <c r="J3" s="336">
        <v>0.10610989565091211</v>
      </c>
      <c r="K3" s="327">
        <v>3.8048897353515437E-2</v>
      </c>
      <c r="L3" s="328">
        <v>790723263.39006984</v>
      </c>
      <c r="M3" s="328">
        <v>91113386.305206537</v>
      </c>
      <c r="N3" s="327">
        <v>0.13023456256057747</v>
      </c>
      <c r="O3" s="326">
        <v>271863805.09426033</v>
      </c>
      <c r="P3" s="326">
        <v>15261419.60727638</v>
      </c>
      <c r="Q3" s="327">
        <v>5.9474971669936053E-2</v>
      </c>
    </row>
    <row r="4" spans="1:17">
      <c r="A4" s="346"/>
      <c r="B4" s="346"/>
      <c r="C4" s="160" t="s">
        <v>66</v>
      </c>
      <c r="D4" s="326">
        <v>45391657.166638866</v>
      </c>
      <c r="E4" s="326">
        <v>7288944.21189107</v>
      </c>
      <c r="F4" s="330">
        <v>0.19129725016031515</v>
      </c>
      <c r="G4" s="337">
        <v>13.441957211802967</v>
      </c>
      <c r="H4" s="337">
        <v>1.054276896136642</v>
      </c>
      <c r="I4" s="338">
        <v>3.0672098928358347</v>
      </c>
      <c r="J4" s="338">
        <v>0.19880427591841565</v>
      </c>
      <c r="K4" s="330">
        <v>6.9308285671279668E-2</v>
      </c>
      <c r="L4" s="331">
        <v>139225739.91372734</v>
      </c>
      <c r="M4" s="331">
        <v>29931704.054536656</v>
      </c>
      <c r="N4" s="330">
        <v>0.27386402029383616</v>
      </c>
      <c r="O4" s="326">
        <v>38522201.489292085</v>
      </c>
      <c r="P4" s="326">
        <v>7479525.1488213055</v>
      </c>
      <c r="Q4" s="330">
        <v>0.24094330871433731</v>
      </c>
    </row>
    <row r="5" spans="1:17">
      <c r="A5" s="346"/>
      <c r="B5" s="346"/>
      <c r="C5" s="160" t="s">
        <v>106</v>
      </c>
      <c r="D5" s="326">
        <v>18051816.221941944</v>
      </c>
      <c r="E5" s="326">
        <v>556962.1439105235</v>
      </c>
      <c r="F5" s="327">
        <v>3.1835769616958977E-2</v>
      </c>
      <c r="G5" s="335">
        <v>5.3457343573041882</v>
      </c>
      <c r="H5" s="335">
        <v>-0.34206692197138722</v>
      </c>
      <c r="I5" s="336">
        <v>3.334505270334418</v>
      </c>
      <c r="J5" s="336">
        <v>0.23163491854373186</v>
      </c>
      <c r="K5" s="327">
        <v>7.4651819857717835E-2</v>
      </c>
      <c r="L5" s="328">
        <v>60193876.331173755</v>
      </c>
      <c r="M5" s="328">
        <v>5909612.3035456836</v>
      </c>
      <c r="N5" s="327">
        <v>0.1088641876131539</v>
      </c>
      <c r="O5" s="326">
        <v>29648809.338861704</v>
      </c>
      <c r="P5" s="326">
        <v>-723716.11782894284</v>
      </c>
      <c r="Q5" s="327">
        <v>-2.3827986212767112E-2</v>
      </c>
    </row>
    <row r="6" spans="1:17">
      <c r="A6" s="346"/>
      <c r="B6" s="346"/>
      <c r="C6" s="160" t="s">
        <v>70</v>
      </c>
      <c r="D6" s="326">
        <v>993357.18861493468</v>
      </c>
      <c r="E6" s="326">
        <v>26453.77503444266</v>
      </c>
      <c r="F6" s="330">
        <v>2.7359273597435136E-2</v>
      </c>
      <c r="G6" s="337">
        <v>0.29416561674272906</v>
      </c>
      <c r="H6" s="337">
        <v>-2.0187075092804763E-2</v>
      </c>
      <c r="I6" s="338">
        <v>3.1189582179697446</v>
      </c>
      <c r="J6" s="338">
        <v>9.2205690978487187E-2</v>
      </c>
      <c r="K6" s="330">
        <v>3.046357115629279E-2</v>
      </c>
      <c r="L6" s="331">
        <v>3098239.5668098722</v>
      </c>
      <c r="M6" s="331">
        <v>171662.21639864519</v>
      </c>
      <c r="N6" s="330">
        <v>5.8656305931747928E-2</v>
      </c>
      <c r="O6" s="326">
        <v>3973428.7544597387</v>
      </c>
      <c r="P6" s="326">
        <v>105815.10013777064</v>
      </c>
      <c r="Q6" s="330">
        <v>2.7359273597435136E-2</v>
      </c>
    </row>
    <row r="7" spans="1:17">
      <c r="A7" s="346"/>
      <c r="B7" s="346" t="s">
        <v>127</v>
      </c>
      <c r="C7" s="160" t="s">
        <v>67</v>
      </c>
      <c r="D7" s="326">
        <v>3448336577.912034</v>
      </c>
      <c r="E7" s="326">
        <v>309354938.59302807</v>
      </c>
      <c r="F7" s="327">
        <v>9.8552643544656676E-2</v>
      </c>
      <c r="G7" s="335">
        <v>80.761306317614753</v>
      </c>
      <c r="H7" s="335">
        <v>3.9089398510583351E-3</v>
      </c>
      <c r="I7" s="336">
        <v>2.8259456945387926</v>
      </c>
      <c r="J7" s="336">
        <v>7.0600466592999567E-2</v>
      </c>
      <c r="K7" s="327">
        <v>2.5623092844026193E-2</v>
      </c>
      <c r="L7" s="328">
        <v>9744811905.6711464</v>
      </c>
      <c r="M7" s="328">
        <v>1095833825.1640606</v>
      </c>
      <c r="N7" s="327">
        <v>0.12670095992425182</v>
      </c>
      <c r="O7" s="326">
        <v>3530781532.3453898</v>
      </c>
      <c r="P7" s="326">
        <v>264090149.74341583</v>
      </c>
      <c r="Q7" s="327">
        <v>8.0843311722046923E-2</v>
      </c>
    </row>
    <row r="8" spans="1:17">
      <c r="A8" s="346"/>
      <c r="B8" s="346"/>
      <c r="C8" s="160" t="s">
        <v>66</v>
      </c>
      <c r="D8" s="326">
        <v>561840758.03609967</v>
      </c>
      <c r="E8" s="326">
        <v>69229128.920893431</v>
      </c>
      <c r="F8" s="330">
        <v>0.14053490585522277</v>
      </c>
      <c r="G8" s="337">
        <v>13.158516443005935</v>
      </c>
      <c r="H8" s="337">
        <v>0.48496888635476765</v>
      </c>
      <c r="I8" s="338">
        <v>2.964984442924659</v>
      </c>
      <c r="J8" s="338">
        <v>0.1459215941063543</v>
      </c>
      <c r="K8" s="330">
        <v>5.1762447994914959E-2</v>
      </c>
      <c r="L8" s="331">
        <v>1665849106.9780331</v>
      </c>
      <c r="M8" s="331">
        <v>277145964.4434936</v>
      </c>
      <c r="N8" s="330">
        <v>0.19957178460593891</v>
      </c>
      <c r="O8" s="326">
        <v>461471017.30671346</v>
      </c>
      <c r="P8" s="326">
        <v>71067983.796007812</v>
      </c>
      <c r="Q8" s="330">
        <v>0.18203747844100443</v>
      </c>
    </row>
    <row r="9" spans="1:17">
      <c r="A9" s="346"/>
      <c r="B9" s="346"/>
      <c r="C9" s="160" t="s">
        <v>106</v>
      </c>
      <c r="D9" s="326">
        <v>244899907.25829414</v>
      </c>
      <c r="E9" s="326">
        <v>4463076.0131118596</v>
      </c>
      <c r="F9" s="327">
        <v>1.8562364135304616E-2</v>
      </c>
      <c r="G9" s="335">
        <v>5.7356455729789486</v>
      </c>
      <c r="H9" s="335">
        <v>-0.45013534459595572</v>
      </c>
      <c r="I9" s="336">
        <v>3.0826814238664793</v>
      </c>
      <c r="J9" s="336">
        <v>8.3799932255969267E-2</v>
      </c>
      <c r="K9" s="327">
        <v>2.7943729183831673E-2</v>
      </c>
      <c r="L9" s="328">
        <v>754948394.81176686</v>
      </c>
      <c r="M9" s="328">
        <v>33906831.68911016</v>
      </c>
      <c r="N9" s="327">
        <v>4.702479499554487E-2</v>
      </c>
      <c r="O9" s="326">
        <v>418072225.05155694</v>
      </c>
      <c r="P9" s="326">
        <v>-10545116.0920102</v>
      </c>
      <c r="Q9" s="327">
        <v>-2.4602635217407291E-2</v>
      </c>
    </row>
    <row r="10" spans="1:17">
      <c r="A10" s="346"/>
      <c r="B10" s="346"/>
      <c r="C10" s="160" t="s">
        <v>70</v>
      </c>
      <c r="D10" s="326">
        <v>13208755.794949992</v>
      </c>
      <c r="E10" s="326">
        <v>552470.99463443086</v>
      </c>
      <c r="F10" s="330">
        <v>4.3651909178012177E-2</v>
      </c>
      <c r="G10" s="337">
        <v>0.30935390114280709</v>
      </c>
      <c r="H10" s="337">
        <v>-1.6257630999500727E-2</v>
      </c>
      <c r="I10" s="338">
        <v>3.0610649995340311</v>
      </c>
      <c r="J10" s="338">
        <v>4.30365240330981E-2</v>
      </c>
      <c r="K10" s="330">
        <v>1.4259813776592975E-2</v>
      </c>
      <c r="L10" s="331">
        <v>40432860.051313728</v>
      </c>
      <c r="M10" s="331">
        <v>2235832.1299117282</v>
      </c>
      <c r="N10" s="330">
        <v>5.8534191050476456E-2</v>
      </c>
      <c r="O10" s="326">
        <v>52835023.179799967</v>
      </c>
      <c r="P10" s="326">
        <v>2209883.9785377234</v>
      </c>
      <c r="Q10" s="330">
        <v>4.3651909178012177E-2</v>
      </c>
    </row>
    <row r="11" spans="1:17">
      <c r="A11" s="346"/>
      <c r="B11" s="346" t="s">
        <v>128</v>
      </c>
      <c r="C11" s="160" t="s">
        <v>67</v>
      </c>
      <c r="D11" s="326">
        <v>2021696573.3975739</v>
      </c>
      <c r="E11" s="326">
        <v>185001819.68685865</v>
      </c>
      <c r="F11" s="327">
        <v>0.10072540323485726</v>
      </c>
      <c r="G11" s="335">
        <v>80.779868945055298</v>
      </c>
      <c r="H11" s="335">
        <v>-0.20798613140446776</v>
      </c>
      <c r="I11" s="336">
        <v>2.8434434543206266</v>
      </c>
      <c r="J11" s="336">
        <v>8.4916213483714031E-2</v>
      </c>
      <c r="K11" s="327">
        <v>3.0783170173788534E-2</v>
      </c>
      <c r="L11" s="328">
        <v>5748579888.2497721</v>
      </c>
      <c r="M11" s="328">
        <v>682007377.03652</v>
      </c>
      <c r="N11" s="327">
        <v>0.13460922063724795</v>
      </c>
      <c r="O11" s="326">
        <v>2050901790.3876452</v>
      </c>
      <c r="P11" s="326">
        <v>147303850.59095001</v>
      </c>
      <c r="Q11" s="327">
        <v>7.7381808159911178E-2</v>
      </c>
    </row>
    <row r="12" spans="1:17">
      <c r="A12" s="346"/>
      <c r="B12" s="346"/>
      <c r="C12" s="160" t="s">
        <v>66</v>
      </c>
      <c r="D12" s="326">
        <v>329305760.69180244</v>
      </c>
      <c r="E12" s="326">
        <v>47081991.709404171</v>
      </c>
      <c r="F12" s="330">
        <v>0.16682504056680136</v>
      </c>
      <c r="G12" s="337">
        <v>13.157897451856792</v>
      </c>
      <c r="H12" s="337">
        <v>0.71342476236887542</v>
      </c>
      <c r="I12" s="338">
        <v>3.0231379790837236</v>
      </c>
      <c r="J12" s="338">
        <v>0.19528886618682018</v>
      </c>
      <c r="K12" s="330">
        <v>6.9059153579365651E-2</v>
      </c>
      <c r="L12" s="331">
        <v>995536751.87844396</v>
      </c>
      <c r="M12" s="331">
        <v>197450517.12314844</v>
      </c>
      <c r="N12" s="330">
        <v>0.24740499024355375</v>
      </c>
      <c r="O12" s="326">
        <v>274608490.30593026</v>
      </c>
      <c r="P12" s="326">
        <v>49782880.529708475</v>
      </c>
      <c r="Q12" s="330">
        <v>0.22142886915445012</v>
      </c>
    </row>
    <row r="13" spans="1:17">
      <c r="A13" s="346"/>
      <c r="B13" s="346"/>
      <c r="C13" s="160" t="s">
        <v>106</v>
      </c>
      <c r="D13" s="326">
        <v>143327327.64759198</v>
      </c>
      <c r="E13" s="326">
        <v>2752572.5999293923</v>
      </c>
      <c r="F13" s="327">
        <v>1.9580845785547474E-2</v>
      </c>
      <c r="G13" s="335">
        <v>5.7268548089588283</v>
      </c>
      <c r="H13" s="335">
        <v>-0.47169716393044325</v>
      </c>
      <c r="I13" s="336">
        <v>3.1040396744889174</v>
      </c>
      <c r="J13" s="336">
        <v>0.13835082812084076</v>
      </c>
      <c r="K13" s="327">
        <v>4.6650486712478872E-2</v>
      </c>
      <c r="L13" s="328">
        <v>444893711.45659781</v>
      </c>
      <c r="M13" s="328">
        <v>27992728.330820382</v>
      </c>
      <c r="N13" s="327">
        <v>6.7144788484164081E-2</v>
      </c>
      <c r="O13" s="326">
        <v>244551869.12110656</v>
      </c>
      <c r="P13" s="326">
        <v>-4884130.104867965</v>
      </c>
      <c r="Q13" s="327">
        <v>-1.9580694526948481E-2</v>
      </c>
    </row>
    <row r="14" spans="1:17">
      <c r="A14" s="346"/>
      <c r="B14" s="346"/>
      <c r="C14" s="160" t="s">
        <v>70</v>
      </c>
      <c r="D14" s="326">
        <v>7649346.0620907303</v>
      </c>
      <c r="E14" s="326">
        <v>385559.15037801303</v>
      </c>
      <c r="F14" s="330">
        <v>5.3079633951858676E-2</v>
      </c>
      <c r="G14" s="337">
        <v>0.30564090603004118</v>
      </c>
      <c r="H14" s="337">
        <v>-1.4651031714955687E-2</v>
      </c>
      <c r="I14" s="338">
        <v>3.0794771493511339</v>
      </c>
      <c r="J14" s="338">
        <v>6.1949512727580203E-2</v>
      </c>
      <c r="K14" s="330">
        <v>2.0529890754173268E-2</v>
      </c>
      <c r="L14" s="331">
        <v>23555986.405687485</v>
      </c>
      <c r="M14" s="331">
        <v>1637308.6530499086</v>
      </c>
      <c r="N14" s="330">
        <v>7.4699243792335224E-2</v>
      </c>
      <c r="O14" s="326">
        <v>30597384.248362921</v>
      </c>
      <c r="P14" s="326">
        <v>1542236.6015120521</v>
      </c>
      <c r="Q14" s="330">
        <v>5.3079633951858676E-2</v>
      </c>
    </row>
    <row r="15" spans="1:17">
      <c r="A15" s="346" t="s">
        <v>287</v>
      </c>
      <c r="B15" s="346" t="s">
        <v>126</v>
      </c>
      <c r="C15" s="160" t="s">
        <v>67</v>
      </c>
      <c r="D15" s="326">
        <v>272884276.15469372</v>
      </c>
      <c r="E15" s="326">
        <v>22290982.24928087</v>
      </c>
      <c r="F15" s="327">
        <v>8.8952828313492951E-2</v>
      </c>
      <c r="G15" s="335">
        <v>81.075960512458934</v>
      </c>
      <c r="H15" s="335">
        <v>-0.63037256696942734</v>
      </c>
      <c r="I15" s="336">
        <v>2.8926020320878791</v>
      </c>
      <c r="J15" s="336">
        <v>0.10593529192603324</v>
      </c>
      <c r="K15" s="327">
        <v>3.8015055908651875E-2</v>
      </c>
      <c r="L15" s="328">
        <v>789345611.72989702</v>
      </c>
      <c r="M15" s="328">
        <v>91025614.296080828</v>
      </c>
      <c r="N15" s="327">
        <v>0.13034943096371496</v>
      </c>
      <c r="O15" s="326">
        <v>271169741.16486681</v>
      </c>
      <c r="P15" s="326">
        <v>15259741.157519072</v>
      </c>
      <c r="Q15" s="327">
        <v>5.9629327330236924E-2</v>
      </c>
    </row>
    <row r="16" spans="1:17">
      <c r="A16" s="346"/>
      <c r="B16" s="346"/>
      <c r="C16" s="160" t="s">
        <v>66</v>
      </c>
      <c r="D16" s="326">
        <v>44749966.339114115</v>
      </c>
      <c r="E16" s="326">
        <v>7049120.3572083861</v>
      </c>
      <c r="F16" s="330">
        <v>0.18697512412829051</v>
      </c>
      <c r="G16" s="337">
        <v>13.295549875461289</v>
      </c>
      <c r="H16" s="337">
        <v>1.0031304289276459</v>
      </c>
      <c r="I16" s="338">
        <v>3.0161469178254703</v>
      </c>
      <c r="J16" s="338">
        <v>0.18620396610316092</v>
      </c>
      <c r="K16" s="330">
        <v>6.5797780831531177E-2</v>
      </c>
      <c r="L16" s="331">
        <v>134972473.04651257</v>
      </c>
      <c r="M16" s="331">
        <v>28281229.686050102</v>
      </c>
      <c r="N16" s="330">
        <v>0.26507545319816311</v>
      </c>
      <c r="O16" s="326">
        <v>37336941.218542755</v>
      </c>
      <c r="P16" s="326">
        <v>7048498.8006004617</v>
      </c>
      <c r="Q16" s="330">
        <v>0.23271248826004556</v>
      </c>
    </row>
    <row r="17" spans="1:17">
      <c r="A17" s="346"/>
      <c r="B17" s="346"/>
      <c r="C17" s="160" t="s">
        <v>106</v>
      </c>
      <c r="D17" s="326">
        <v>17846165.214605968</v>
      </c>
      <c r="E17" s="326">
        <v>561744.34658413008</v>
      </c>
      <c r="F17" s="327">
        <v>3.2500038669124376E-2</v>
      </c>
      <c r="G17" s="335">
        <v>5.3022292329441143</v>
      </c>
      <c r="H17" s="335">
        <v>-0.33338306345145874</v>
      </c>
      <c r="I17" s="336">
        <v>3.2838951319654215</v>
      </c>
      <c r="J17" s="336">
        <v>0.22899341657047856</v>
      </c>
      <c r="K17" s="327">
        <v>7.4959340071886371E-2</v>
      </c>
      <c r="L17" s="328">
        <v>58604935.072495177</v>
      </c>
      <c r="M17" s="328">
        <v>5802728.1131671146</v>
      </c>
      <c r="N17" s="327">
        <v>0.10989556019195902</v>
      </c>
      <c r="O17" s="326">
        <v>29044521.3176229</v>
      </c>
      <c r="P17" s="326">
        <v>-707255.5672451891</v>
      </c>
      <c r="Q17" s="327">
        <v>-2.3771876549830644E-2</v>
      </c>
    </row>
    <row r="18" spans="1:17">
      <c r="A18" s="346"/>
      <c r="B18" s="346"/>
      <c r="C18" s="160" t="s">
        <v>70</v>
      </c>
      <c r="D18" s="326">
        <v>993356.58856591582</v>
      </c>
      <c r="E18" s="326">
        <v>26837.592170164105</v>
      </c>
      <c r="F18" s="330">
        <v>2.7767268176046446E-2</v>
      </c>
      <c r="G18" s="337">
        <v>0.29513367601915536</v>
      </c>
      <c r="H18" s="337">
        <v>-2.0001345418863725E-2</v>
      </c>
      <c r="I18" s="338">
        <v>3.1189552936801141</v>
      </c>
      <c r="J18" s="338">
        <v>9.3351908836183384E-2</v>
      </c>
      <c r="K18" s="330">
        <v>3.0853980830338985E-2</v>
      </c>
      <c r="L18" s="331">
        <v>3098234.7904196824</v>
      </c>
      <c r="M18" s="331">
        <v>173931.64340873715</v>
      </c>
      <c r="N18" s="330">
        <v>5.9477979766400103E-2</v>
      </c>
      <c r="O18" s="326">
        <v>3973426.3542636633</v>
      </c>
      <c r="P18" s="326">
        <v>107350.36868065642</v>
      </c>
      <c r="Q18" s="330">
        <v>2.7767268176046446E-2</v>
      </c>
    </row>
    <row r="19" spans="1:17">
      <c r="A19" s="346"/>
      <c r="B19" s="346" t="s">
        <v>127</v>
      </c>
      <c r="C19" s="160" t="s">
        <v>67</v>
      </c>
      <c r="D19" s="326">
        <v>3445216033.0343151</v>
      </c>
      <c r="E19" s="326">
        <v>309544662.71310472</v>
      </c>
      <c r="F19" s="327">
        <v>9.8717188810954939E-2</v>
      </c>
      <c r="G19" s="335">
        <v>80.901708421582427</v>
      </c>
      <c r="H19" s="335">
        <v>1.2116816667358421E-2</v>
      </c>
      <c r="I19" s="336">
        <v>2.8240542863439404</v>
      </c>
      <c r="J19" s="336">
        <v>7.0707890427874176E-2</v>
      </c>
      <c r="K19" s="327">
        <v>2.5680710038065858E-2</v>
      </c>
      <c r="L19" s="328">
        <v>9729477105.4714241</v>
      </c>
      <c r="M19" s="328">
        <v>1095887639.2203274</v>
      </c>
      <c r="N19" s="327">
        <v>0.12693302635064799</v>
      </c>
      <c r="O19" s="326">
        <v>3522872747.8897672</v>
      </c>
      <c r="P19" s="326">
        <v>264544430.21676445</v>
      </c>
      <c r="Q19" s="327">
        <v>8.1190231439198207E-2</v>
      </c>
    </row>
    <row r="20" spans="1:17">
      <c r="A20" s="346"/>
      <c r="B20" s="346"/>
      <c r="C20" s="160" t="s">
        <v>66</v>
      </c>
      <c r="D20" s="326">
        <v>556258773.11764419</v>
      </c>
      <c r="E20" s="326">
        <v>68111891.104883671</v>
      </c>
      <c r="F20" s="330">
        <v>0.13953155006140791</v>
      </c>
      <c r="G20" s="337">
        <v>13.062253466316257</v>
      </c>
      <c r="H20" s="337">
        <v>0.4697342683685406</v>
      </c>
      <c r="I20" s="338">
        <v>2.9283029286493836</v>
      </c>
      <c r="J20" s="338">
        <v>0.14180782778680534</v>
      </c>
      <c r="K20" s="330">
        <v>5.0891109674984815E-2</v>
      </c>
      <c r="L20" s="331">
        <v>1628894194.4073105</v>
      </c>
      <c r="M20" s="331">
        <v>268675299.17741036</v>
      </c>
      <c r="N20" s="330">
        <v>0.19752357515368854</v>
      </c>
      <c r="O20" s="326">
        <v>450711275.50317335</v>
      </c>
      <c r="P20" s="326">
        <v>69049296.254244924</v>
      </c>
      <c r="Q20" s="330">
        <v>0.18091740861934125</v>
      </c>
    </row>
    <row r="21" spans="1:17">
      <c r="A21" s="346"/>
      <c r="B21" s="346"/>
      <c r="C21" s="160" t="s">
        <v>106</v>
      </c>
      <c r="D21" s="326">
        <v>242337352.92445529</v>
      </c>
      <c r="E21" s="326">
        <v>4566027.9846515357</v>
      </c>
      <c r="F21" s="327">
        <v>1.9203442575792144E-2</v>
      </c>
      <c r="G21" s="335">
        <v>5.6906462985095256</v>
      </c>
      <c r="H21" s="335">
        <v>-0.44304027074663921</v>
      </c>
      <c r="I21" s="336">
        <v>3.0402698318601806</v>
      </c>
      <c r="J21" s="336">
        <v>8.5559337144585523E-2</v>
      </c>
      <c r="K21" s="327">
        <v>2.8956927352986241E-2</v>
      </c>
      <c r="L21" s="328">
        <v>736770943.22907495</v>
      </c>
      <c r="M21" s="328">
        <v>34225514.0870049</v>
      </c>
      <c r="N21" s="327">
        <v>4.8716442620372884E-2</v>
      </c>
      <c r="O21" s="326">
        <v>410523190.24255252</v>
      </c>
      <c r="P21" s="326">
        <v>-10229459.930128098</v>
      </c>
      <c r="Q21" s="327">
        <v>-2.4312288766166621E-2</v>
      </c>
    </row>
    <row r="22" spans="1:17">
      <c r="A22" s="346"/>
      <c r="B22" s="346"/>
      <c r="C22" s="160" t="s">
        <v>70</v>
      </c>
      <c r="D22" s="326">
        <v>13206566.014934925</v>
      </c>
      <c r="E22" s="326">
        <v>554320.15258138999</v>
      </c>
      <c r="F22" s="330">
        <v>4.381199659032526E-2</v>
      </c>
      <c r="G22" s="337">
        <v>0.31012097434413727</v>
      </c>
      <c r="H22" s="337">
        <v>-1.6263675009572209E-2</v>
      </c>
      <c r="I22" s="338">
        <v>3.0605152229109858</v>
      </c>
      <c r="J22" s="338">
        <v>4.351728884992756E-2</v>
      </c>
      <c r="K22" s="330">
        <v>1.4424036675209355E-2</v>
      </c>
      <c r="L22" s="331">
        <v>40418896.331087209</v>
      </c>
      <c r="M22" s="331">
        <v>2247096.7031340227</v>
      </c>
      <c r="N22" s="330">
        <v>5.8867979111167583E-2</v>
      </c>
      <c r="O22" s="326">
        <v>52826264.059739701</v>
      </c>
      <c r="P22" s="326">
        <v>2217280.61032556</v>
      </c>
      <c r="Q22" s="330">
        <v>4.381199659032526E-2</v>
      </c>
    </row>
    <row r="23" spans="1:17">
      <c r="A23" s="346"/>
      <c r="B23" s="346" t="s">
        <v>128</v>
      </c>
      <c r="C23" s="160" t="s">
        <v>67</v>
      </c>
      <c r="D23" s="326">
        <v>2019993996.9450016</v>
      </c>
      <c r="E23" s="326">
        <v>185126273.70766807</v>
      </c>
      <c r="F23" s="327">
        <v>0.10089352565483144</v>
      </c>
      <c r="G23" s="335">
        <v>80.925747592572463</v>
      </c>
      <c r="H23" s="335">
        <v>-0.18800277129354015</v>
      </c>
      <c r="I23" s="336">
        <v>2.8415920296237562</v>
      </c>
      <c r="J23" s="336">
        <v>8.4946187625724701E-2</v>
      </c>
      <c r="K23" s="327">
        <v>3.0815052964567713E-2</v>
      </c>
      <c r="L23" s="328">
        <v>5739998841.6067505</v>
      </c>
      <c r="M23" s="328">
        <v>681918361.7281599</v>
      </c>
      <c r="N23" s="327">
        <v>0.13481761795623465</v>
      </c>
      <c r="O23" s="326">
        <v>2046552005.2136631</v>
      </c>
      <c r="P23" s="326">
        <v>147539754.03897715</v>
      </c>
      <c r="Q23" s="327">
        <v>7.7692892158917032E-2</v>
      </c>
    </row>
    <row r="24" spans="1:17">
      <c r="A24" s="346"/>
      <c r="B24" s="346"/>
      <c r="C24" s="160" t="s">
        <v>66</v>
      </c>
      <c r="D24" s="326">
        <v>325848834.47615278</v>
      </c>
      <c r="E24" s="326">
        <v>46123436.82910949</v>
      </c>
      <c r="F24" s="330">
        <v>0.16488826977129875</v>
      </c>
      <c r="G24" s="337">
        <v>13.054276682025717</v>
      </c>
      <c r="H24" s="337">
        <v>0.68849369515009862</v>
      </c>
      <c r="I24" s="338">
        <v>2.9843389131442315</v>
      </c>
      <c r="J24" s="338">
        <v>0.18907348766835685</v>
      </c>
      <c r="K24" s="330">
        <v>6.764062043809968E-2</v>
      </c>
      <c r="L24" s="331">
        <v>972443356.52987635</v>
      </c>
      <c r="M24" s="331">
        <v>190536623.85960567</v>
      </c>
      <c r="N24" s="330">
        <v>0.2436820350796938</v>
      </c>
      <c r="O24" s="326">
        <v>267915171.74840373</v>
      </c>
      <c r="P24" s="326">
        <v>47968246.661623627</v>
      </c>
      <c r="Q24" s="330">
        <v>0.21809009897591314</v>
      </c>
    </row>
    <row r="25" spans="1:17">
      <c r="A25" s="346"/>
      <c r="B25" s="346"/>
      <c r="C25" s="160" t="s">
        <v>106</v>
      </c>
      <c r="D25" s="326">
        <v>141872232.24536029</v>
      </c>
      <c r="E25" s="326">
        <v>2742109.702239424</v>
      </c>
      <c r="F25" s="327">
        <v>1.9708957716108939E-2</v>
      </c>
      <c r="G25" s="335">
        <v>5.6837379093436198</v>
      </c>
      <c r="H25" s="335">
        <v>-0.46676868311283837</v>
      </c>
      <c r="I25" s="336">
        <v>3.0619175662081441</v>
      </c>
      <c r="J25" s="336">
        <v>0.13810766195314894</v>
      </c>
      <c r="K25" s="327">
        <v>4.723551341424833E-2</v>
      </c>
      <c r="L25" s="328">
        <v>434401080.06923014</v>
      </c>
      <c r="M25" s="328">
        <v>27611049.797442198</v>
      </c>
      <c r="N25" s="327">
        <v>6.7875433866937382E-2</v>
      </c>
      <c r="O25" s="326">
        <v>240266876.82749403</v>
      </c>
      <c r="P25" s="326">
        <v>-4908291.0273222029</v>
      </c>
      <c r="Q25" s="327">
        <v>-2.0019527549497644E-2</v>
      </c>
    </row>
    <row r="26" spans="1:17">
      <c r="A26" s="346"/>
      <c r="B26" s="346"/>
      <c r="C26" s="160" t="s">
        <v>70</v>
      </c>
      <c r="D26" s="326">
        <v>7648601.7209096905</v>
      </c>
      <c r="E26" s="326">
        <v>387124.75073947944</v>
      </c>
      <c r="F26" s="330">
        <v>5.3312122634247658E-2</v>
      </c>
      <c r="G26" s="337">
        <v>0.30642111473527595</v>
      </c>
      <c r="H26" s="337">
        <v>-1.4586019878297884E-2</v>
      </c>
      <c r="I26" s="338">
        <v>3.0791550366934688</v>
      </c>
      <c r="J26" s="338">
        <v>6.2641495924069979E-2</v>
      </c>
      <c r="K26" s="330">
        <v>2.076619086155088E-2</v>
      </c>
      <c r="L26" s="331">
        <v>23551230.512601405</v>
      </c>
      <c r="M26" s="331">
        <v>1646886.9060978144</v>
      </c>
      <c r="N26" s="330">
        <v>7.518540320965561E-2</v>
      </c>
      <c r="O26" s="326">
        <v>30594406.883638762</v>
      </c>
      <c r="P26" s="326">
        <v>1548499.0029579177</v>
      </c>
      <c r="Q26" s="330">
        <v>5.3312122634247658E-2</v>
      </c>
    </row>
    <row r="27" spans="1:17">
      <c r="A27" s="346" t="s">
        <v>61</v>
      </c>
      <c r="B27" s="346" t="s">
        <v>126</v>
      </c>
      <c r="C27" s="160" t="s">
        <v>67</v>
      </c>
      <c r="D27" s="326">
        <v>153289911.44072697</v>
      </c>
      <c r="E27" s="326">
        <v>9930209.3697522581</v>
      </c>
      <c r="F27" s="327">
        <v>6.9267787434686479E-2</v>
      </c>
      <c r="G27" s="335">
        <v>83.377383139925428</v>
      </c>
      <c r="H27" s="335">
        <v>-0.41236309776758162</v>
      </c>
      <c r="I27" s="336">
        <v>3.1991338782139271</v>
      </c>
      <c r="J27" s="336">
        <v>0.12918398957847899</v>
      </c>
      <c r="K27" s="327">
        <v>4.2080162303854265E-2</v>
      </c>
      <c r="L27" s="328">
        <v>490394948.87844229</v>
      </c>
      <c r="M27" s="328">
        <v>50287847.470842481</v>
      </c>
      <c r="N27" s="327">
        <v>0.11426274947622125</v>
      </c>
      <c r="O27" s="326">
        <v>188864319.68759584</v>
      </c>
      <c r="P27" s="326">
        <v>8135768.9516449869</v>
      </c>
      <c r="Q27" s="327">
        <v>4.5016511882129559E-2</v>
      </c>
    </row>
    <row r="28" spans="1:17">
      <c r="A28" s="346"/>
      <c r="B28" s="346"/>
      <c r="C28" s="160" t="s">
        <v>66</v>
      </c>
      <c r="D28" s="326">
        <v>19932723.329119965</v>
      </c>
      <c r="E28" s="326">
        <v>2551472.7225710526</v>
      </c>
      <c r="F28" s="330">
        <v>0.14679454202275341</v>
      </c>
      <c r="G28" s="337">
        <v>10.841798357204947</v>
      </c>
      <c r="H28" s="337">
        <v>0.68294230088126007</v>
      </c>
      <c r="I28" s="338">
        <v>3.3783469485477546</v>
      </c>
      <c r="J28" s="338">
        <v>0.29416706257649583</v>
      </c>
      <c r="K28" s="330">
        <v>9.5379346682905236E-2</v>
      </c>
      <c r="L28" s="331">
        <v>67339655.035179079</v>
      </c>
      <c r="M28" s="331">
        <v>13732751.521435179</v>
      </c>
      <c r="N28" s="330">
        <v>0.25617505622040515</v>
      </c>
      <c r="O28" s="326">
        <v>21495389.721685529</v>
      </c>
      <c r="P28" s="326">
        <v>4430757.8641314581</v>
      </c>
      <c r="Q28" s="330">
        <v>0.25964567540143424</v>
      </c>
    </row>
    <row r="29" spans="1:17">
      <c r="A29" s="346"/>
      <c r="B29" s="346"/>
      <c r="C29" s="160" t="s">
        <v>106</v>
      </c>
      <c r="D29" s="326">
        <v>10055433.47818937</v>
      </c>
      <c r="E29" s="326">
        <v>311726.09688723087</v>
      </c>
      <c r="F29" s="327">
        <v>3.1992555265506352E-2</v>
      </c>
      <c r="G29" s="335">
        <v>5.4693470814171157</v>
      </c>
      <c r="H29" s="335">
        <v>-0.22557804119123581</v>
      </c>
      <c r="I29" s="336">
        <v>3.5707288748981072</v>
      </c>
      <c r="J29" s="336">
        <v>0.20427302399764269</v>
      </c>
      <c r="K29" s="327">
        <v>6.0678955270719932E-2</v>
      </c>
      <c r="L29" s="328">
        <v>35905226.670187891</v>
      </c>
      <c r="M29" s="328">
        <v>3103465.9469412602</v>
      </c>
      <c r="N29" s="327">
        <v>9.4612785366177982E-2</v>
      </c>
      <c r="O29" s="326">
        <v>17398449.322746038</v>
      </c>
      <c r="P29" s="326">
        <v>-584912.1612932831</v>
      </c>
      <c r="Q29" s="327">
        <v>-3.2525185116943078E-2</v>
      </c>
    </row>
    <row r="30" spans="1:17">
      <c r="A30" s="346"/>
      <c r="B30" s="346"/>
      <c r="C30" s="160" t="s">
        <v>70</v>
      </c>
      <c r="D30" s="326">
        <v>522557.90173095465</v>
      </c>
      <c r="E30" s="326">
        <v>-14136.00271949009</v>
      </c>
      <c r="F30" s="330">
        <v>-2.6339040936126989E-2</v>
      </c>
      <c r="G30" s="337">
        <v>0.28422947065413662</v>
      </c>
      <c r="H30" s="337">
        <v>-2.945314315986175E-2</v>
      </c>
      <c r="I30" s="338">
        <v>3.1309988700986686</v>
      </c>
      <c r="J30" s="338">
        <v>1.1840290588712499E-2</v>
      </c>
      <c r="K30" s="330">
        <v>3.7959886574836154E-3</v>
      </c>
      <c r="L30" s="331">
        <v>1636128.1998807502</v>
      </c>
      <c r="M30" s="331">
        <v>-37905.196756551275</v>
      </c>
      <c r="N30" s="330">
        <v>-2.2643034979285943E-2</v>
      </c>
      <c r="O30" s="326">
        <v>2090231.6069238186</v>
      </c>
      <c r="P30" s="326">
        <v>-56544.010877960362</v>
      </c>
      <c r="Q30" s="330">
        <v>-2.6339040936126989E-2</v>
      </c>
    </row>
    <row r="31" spans="1:17">
      <c r="A31" s="346"/>
      <c r="B31" s="346" t="s">
        <v>127</v>
      </c>
      <c r="C31" s="160" t="s">
        <v>67</v>
      </c>
      <c r="D31" s="326">
        <v>1951387350.7727404</v>
      </c>
      <c r="E31" s="326">
        <v>145911886.08822179</v>
      </c>
      <c r="F31" s="327">
        <v>8.0816321762488111E-2</v>
      </c>
      <c r="G31" s="335">
        <v>83.552042872317486</v>
      </c>
      <c r="H31" s="335">
        <v>0.25667536126870516</v>
      </c>
      <c r="I31" s="336">
        <v>3.1088125738399137</v>
      </c>
      <c r="J31" s="336">
        <v>7.1063995862209239E-2</v>
      </c>
      <c r="K31" s="327">
        <v>2.3393639742732789E-2</v>
      </c>
      <c r="L31" s="328">
        <v>6066497532.5144539</v>
      </c>
      <c r="M31" s="328">
        <v>581917007.09542274</v>
      </c>
      <c r="N31" s="327">
        <v>0.10610054942186546</v>
      </c>
      <c r="O31" s="326">
        <v>2483029745.1462755</v>
      </c>
      <c r="P31" s="326">
        <v>168227261.9734292</v>
      </c>
      <c r="Q31" s="327">
        <v>7.2674564329499064E-2</v>
      </c>
    </row>
    <row r="32" spans="1:17">
      <c r="A32" s="346"/>
      <c r="B32" s="346"/>
      <c r="C32" s="160" t="s">
        <v>66</v>
      </c>
      <c r="D32" s="326">
        <v>245129379.89545229</v>
      </c>
      <c r="E32" s="326">
        <v>23177619.135248333</v>
      </c>
      <c r="F32" s="330">
        <v>0.10442638101118452</v>
      </c>
      <c r="G32" s="337">
        <v>10.495640678504461</v>
      </c>
      <c r="H32" s="337">
        <v>0.25592607486347063</v>
      </c>
      <c r="I32" s="338">
        <v>3.2644559055693323</v>
      </c>
      <c r="J32" s="338">
        <v>0.17259014095647363</v>
      </c>
      <c r="K32" s="330">
        <v>5.582070959606622E-2</v>
      </c>
      <c r="L32" s="331">
        <v>800214051.82825756</v>
      </c>
      <c r="M32" s="331">
        <v>113969001.33823931</v>
      </c>
      <c r="N32" s="330">
        <v>0.16607624529584428</v>
      </c>
      <c r="O32" s="326">
        <v>254376754.29111102</v>
      </c>
      <c r="P32" s="326">
        <v>36703026.595853329</v>
      </c>
      <c r="Q32" s="330">
        <v>0.16861486677545859</v>
      </c>
    </row>
    <row r="33" spans="1:17">
      <c r="A33" s="346"/>
      <c r="B33" s="346"/>
      <c r="C33" s="160" t="s">
        <v>106</v>
      </c>
      <c r="D33" s="326">
        <v>131037650.0915124</v>
      </c>
      <c r="E33" s="326">
        <v>-418569.68839029968</v>
      </c>
      <c r="F33" s="327">
        <v>-3.1840995358843531E-3</v>
      </c>
      <c r="G33" s="335">
        <v>5.6106048622269888</v>
      </c>
      <c r="H33" s="335">
        <v>-0.45411014075063427</v>
      </c>
      <c r="I33" s="336">
        <v>3.3748983094232283</v>
      </c>
      <c r="J33" s="336">
        <v>9.828370068382819E-2</v>
      </c>
      <c r="K33" s="327">
        <v>2.9995502193540094E-2</v>
      </c>
      <c r="L33" s="328">
        <v>442238743.76463771</v>
      </c>
      <c r="M33" s="328">
        <v>11507373.62415123</v>
      </c>
      <c r="N33" s="327">
        <v>2.6715893993042597E-2</v>
      </c>
      <c r="O33" s="326">
        <v>230428902.79056659</v>
      </c>
      <c r="P33" s="326">
        <v>-17550750.22732079</v>
      </c>
      <c r="Q33" s="327">
        <v>-7.0774960823317273E-2</v>
      </c>
    </row>
    <row r="34" spans="1:17">
      <c r="A34" s="346"/>
      <c r="B34" s="346"/>
      <c r="C34" s="160" t="s">
        <v>70</v>
      </c>
      <c r="D34" s="326">
        <v>7271263.8764901906</v>
      </c>
      <c r="E34" s="326">
        <v>-138936.70842974447</v>
      </c>
      <c r="F34" s="330">
        <v>-1.8749385639099489E-2</v>
      </c>
      <c r="G34" s="337">
        <v>0.31133180754905637</v>
      </c>
      <c r="H34" s="337">
        <v>-3.0536798878862015E-2</v>
      </c>
      <c r="I34" s="338">
        <v>3.0680384180494364</v>
      </c>
      <c r="J34" s="338">
        <v>-3.6278637055787044E-2</v>
      </c>
      <c r="K34" s="330">
        <v>-1.16865115295246E-2</v>
      </c>
      <c r="L34" s="331">
        <v>22308516.920846976</v>
      </c>
      <c r="M34" s="331">
        <v>-695095.13667068258</v>
      </c>
      <c r="N34" s="330">
        <v>-3.021678225718135E-2</v>
      </c>
      <c r="O34" s="326">
        <v>29085055.505960763</v>
      </c>
      <c r="P34" s="326">
        <v>-555746.83371897787</v>
      </c>
      <c r="Q34" s="330">
        <v>-1.8749385639099489E-2</v>
      </c>
    </row>
    <row r="35" spans="1:17">
      <c r="A35" s="346"/>
      <c r="B35" s="346" t="s">
        <v>128</v>
      </c>
      <c r="C35" s="160" t="s">
        <v>67</v>
      </c>
      <c r="D35" s="326">
        <v>1142277013.0009148</v>
      </c>
      <c r="E35" s="326">
        <v>88104130.074944258</v>
      </c>
      <c r="F35" s="327">
        <v>8.3576547549204391E-2</v>
      </c>
      <c r="G35" s="335">
        <v>83.643571971032998</v>
      </c>
      <c r="H35" s="335">
        <v>5.3377992140624997E-2</v>
      </c>
      <c r="I35" s="336">
        <v>3.1228979207235987</v>
      </c>
      <c r="J35" s="336">
        <v>8.4822525780532843E-2</v>
      </c>
      <c r="K35" s="327">
        <v>2.7919822503984445E-2</v>
      </c>
      <c r="L35" s="328">
        <v>3567214508.7909203</v>
      </c>
      <c r="M35" s="328">
        <v>364557811.15733194</v>
      </c>
      <c r="N35" s="327">
        <v>0.11382981242625853</v>
      </c>
      <c r="O35" s="326">
        <v>1439129392.9871461</v>
      </c>
      <c r="P35" s="326">
        <v>88778495.382893562</v>
      </c>
      <c r="Q35" s="327">
        <v>6.5744759780884662E-2</v>
      </c>
    </row>
    <row r="36" spans="1:17">
      <c r="A36" s="346"/>
      <c r="B36" s="346"/>
      <c r="C36" s="160" t="s">
        <v>66</v>
      </c>
      <c r="D36" s="326">
        <v>143533526.12598631</v>
      </c>
      <c r="E36" s="326">
        <v>16245608.511038199</v>
      </c>
      <c r="F36" s="330">
        <v>0.12762883402792341</v>
      </c>
      <c r="G36" s="337">
        <v>10.510284883729396</v>
      </c>
      <c r="H36" s="337">
        <v>0.41704316129933794</v>
      </c>
      <c r="I36" s="338">
        <v>3.3236171192152475</v>
      </c>
      <c r="J36" s="338">
        <v>0.22548919230262721</v>
      </c>
      <c r="K36" s="330">
        <v>7.2782402025385093E-2</v>
      </c>
      <c r="L36" s="331">
        <v>477050484.61365706</v>
      </c>
      <c r="M36" s="331">
        <v>82696232.292233467</v>
      </c>
      <c r="N36" s="330">
        <v>0.2097003691615599</v>
      </c>
      <c r="O36" s="326">
        <v>151945960.17741817</v>
      </c>
      <c r="P36" s="326">
        <v>26598655.423701718</v>
      </c>
      <c r="Q36" s="330">
        <v>0.21219965978497107</v>
      </c>
    </row>
    <row r="37" spans="1:17">
      <c r="A37" s="346"/>
      <c r="B37" s="346"/>
      <c r="C37" s="160" t="s">
        <v>106</v>
      </c>
      <c r="D37" s="326">
        <v>75315269.584135085</v>
      </c>
      <c r="E37" s="326">
        <v>357850.83778759837</v>
      </c>
      <c r="F37" s="327">
        <v>4.7740549737785047E-3</v>
      </c>
      <c r="G37" s="335">
        <v>5.5149828809286481</v>
      </c>
      <c r="H37" s="335">
        <v>-0.42873401280619117</v>
      </c>
      <c r="I37" s="336">
        <v>3.4282486940811712</v>
      </c>
      <c r="J37" s="336">
        <v>0.14874154566958353</v>
      </c>
      <c r="K37" s="327">
        <v>4.5354847218926089E-2</v>
      </c>
      <c r="L37" s="328">
        <v>258199474.59618247</v>
      </c>
      <c r="M37" s="328">
        <v>12376083.991055131</v>
      </c>
      <c r="N37" s="327">
        <v>5.0345428726655081E-2</v>
      </c>
      <c r="O37" s="326">
        <v>130186593.59671128</v>
      </c>
      <c r="P37" s="326">
        <v>-8915867.2710748911</v>
      </c>
      <c r="Q37" s="327">
        <v>-6.4095683249983812E-2</v>
      </c>
    </row>
    <row r="38" spans="1:17">
      <c r="A38" s="346"/>
      <c r="B38" s="346"/>
      <c r="C38" s="160" t="s">
        <v>70</v>
      </c>
      <c r="D38" s="326">
        <v>4171680.2692768937</v>
      </c>
      <c r="E38" s="326">
        <v>3423.6785238315351</v>
      </c>
      <c r="F38" s="330">
        <v>8.2136942611131167E-4</v>
      </c>
      <c r="G38" s="337">
        <v>0.30547252100145411</v>
      </c>
      <c r="H38" s="337">
        <v>-2.5047626706911186E-2</v>
      </c>
      <c r="I38" s="338">
        <v>3.0544236992520228</v>
      </c>
      <c r="J38" s="338">
        <v>-4.5433759284458919E-2</v>
      </c>
      <c r="K38" s="330">
        <v>-1.4656725314688923E-2</v>
      </c>
      <c r="L38" s="331">
        <v>12742079.080181405</v>
      </c>
      <c r="M38" s="331">
        <v>-178922.20175832137</v>
      </c>
      <c r="N38" s="330">
        <v>-1.3847394474637899E-2</v>
      </c>
      <c r="O38" s="326">
        <v>16686721.077107575</v>
      </c>
      <c r="P38" s="326">
        <v>13694.714095326141</v>
      </c>
      <c r="Q38" s="330">
        <v>8.2136942611131167E-4</v>
      </c>
    </row>
    <row r="39" spans="1:17">
      <c r="A39" s="346" t="s">
        <v>62</v>
      </c>
      <c r="B39" s="346" t="s">
        <v>126</v>
      </c>
      <c r="C39" s="160" t="s">
        <v>67</v>
      </c>
      <c r="D39" s="326">
        <v>260495.98895681271</v>
      </c>
      <c r="E39" s="326">
        <v>-12392.165424827486</v>
      </c>
      <c r="F39" s="327">
        <v>-4.5411151879816543E-2</v>
      </c>
      <c r="G39" s="335">
        <v>23.513897274625769</v>
      </c>
      <c r="H39" s="335">
        <v>-7.3009796533539877</v>
      </c>
      <c r="I39" s="336">
        <v>5.2885714889087447</v>
      </c>
      <c r="J39" s="336">
        <v>0.56180108742508583</v>
      </c>
      <c r="K39" s="327">
        <v>0.11885516742017875</v>
      </c>
      <c r="L39" s="328">
        <v>1377651.6601720869</v>
      </c>
      <c r="M39" s="328">
        <v>87772.009125446668</v>
      </c>
      <c r="N39" s="327">
        <v>6.8046665480943347E-2</v>
      </c>
      <c r="O39" s="326">
        <v>694063.92939352989</v>
      </c>
      <c r="P39" s="326">
        <v>1678.449757335824</v>
      </c>
      <c r="Q39" s="327">
        <v>2.4241550504752727E-3</v>
      </c>
    </row>
    <row r="40" spans="1:17">
      <c r="A40" s="346"/>
      <c r="B40" s="346"/>
      <c r="C40" s="160" t="s">
        <v>66</v>
      </c>
      <c r="D40" s="326">
        <v>641690.82752474898</v>
      </c>
      <c r="E40" s="326">
        <v>239823.85468267219</v>
      </c>
      <c r="F40" s="330">
        <v>0.59677423348973913</v>
      </c>
      <c r="G40" s="337">
        <v>57.922781310034217</v>
      </c>
      <c r="H40" s="337">
        <v>12.543452413882115</v>
      </c>
      <c r="I40" s="338">
        <v>6.6282182708162729</v>
      </c>
      <c r="J40" s="338">
        <v>0.15146682164699321</v>
      </c>
      <c r="K40" s="330">
        <v>2.3386233490003794E-2</v>
      </c>
      <c r="L40" s="331">
        <v>4253266.8672147552</v>
      </c>
      <c r="M40" s="331">
        <v>1650474.3684865627</v>
      </c>
      <c r="N40" s="330">
        <v>0.63411676854495214</v>
      </c>
      <c r="O40" s="326">
        <v>1185260.2707493305</v>
      </c>
      <c r="P40" s="326">
        <v>431026.34822083521</v>
      </c>
      <c r="Q40" s="330">
        <v>0.57147568591964359</v>
      </c>
    </row>
    <row r="41" spans="1:17">
      <c r="A41" s="346"/>
      <c r="B41" s="346"/>
      <c r="C41" s="160" t="s">
        <v>106</v>
      </c>
      <c r="D41" s="326">
        <v>205651.00733596398</v>
      </c>
      <c r="E41" s="326">
        <v>-4782.2026736216794</v>
      </c>
      <c r="F41" s="327">
        <v>-2.2725513113656538E-2</v>
      </c>
      <c r="G41" s="335">
        <v>18.563267251392748</v>
      </c>
      <c r="H41" s="335">
        <v>-5.1991180478108916</v>
      </c>
      <c r="I41" s="336">
        <v>7.7263966720221964</v>
      </c>
      <c r="J41" s="336">
        <v>0.68351086406208683</v>
      </c>
      <c r="K41" s="327">
        <v>9.7049829104081109E-2</v>
      </c>
      <c r="L41" s="328">
        <v>1588941.2586786044</v>
      </c>
      <c r="M41" s="328">
        <v>106884.19037860422</v>
      </c>
      <c r="N41" s="327">
        <v>7.2118808826441602E-2</v>
      </c>
      <c r="O41" s="326">
        <v>604288.02123880386</v>
      </c>
      <c r="P41" s="326">
        <v>-16460.55058374838</v>
      </c>
      <c r="Q41" s="327">
        <v>-2.6517258888601694E-2</v>
      </c>
    </row>
    <row r="42" spans="1:17">
      <c r="A42" s="346"/>
      <c r="B42" s="346"/>
      <c r="C42" s="160" t="s">
        <v>70</v>
      </c>
      <c r="D42" s="326">
        <v>0.60004901885986328</v>
      </c>
      <c r="E42" s="326">
        <v>-383.81713572144508</v>
      </c>
      <c r="F42" s="330">
        <v>-0.99843906817208172</v>
      </c>
      <c r="G42" s="337">
        <v>5.4163947190565005E-5</v>
      </c>
      <c r="H42" s="337">
        <v>-4.3354712717372838E-2</v>
      </c>
      <c r="I42" s="338">
        <v>7.96</v>
      </c>
      <c r="J42" s="338">
        <v>2.0440225396842813</v>
      </c>
      <c r="K42" s="330">
        <v>0.34550884505486229</v>
      </c>
      <c r="L42" s="331">
        <v>4.7763901901245118</v>
      </c>
      <c r="M42" s="331">
        <v>-2269.4270100915433</v>
      </c>
      <c r="N42" s="330">
        <v>-0.99789975241900841</v>
      </c>
      <c r="O42" s="326">
        <v>2.4001960754394531</v>
      </c>
      <c r="P42" s="326">
        <v>-1535.2685428857803</v>
      </c>
      <c r="Q42" s="330">
        <v>-0.99843906817208172</v>
      </c>
    </row>
    <row r="43" spans="1:17">
      <c r="A43" s="346"/>
      <c r="B43" s="346" t="s">
        <v>127</v>
      </c>
      <c r="C43" s="160" t="s">
        <v>67</v>
      </c>
      <c r="D43" s="326">
        <v>3120544.8777211807</v>
      </c>
      <c r="E43" s="326">
        <v>-189724.12007024093</v>
      </c>
      <c r="F43" s="327">
        <v>-5.7313807487193023E-2</v>
      </c>
      <c r="G43" s="335">
        <v>27.695651163172904</v>
      </c>
      <c r="H43" s="335">
        <v>-3.9980589783859593</v>
      </c>
      <c r="I43" s="336">
        <v>4.9141418568271371</v>
      </c>
      <c r="J43" s="336">
        <v>0.26539147845440958</v>
      </c>
      <c r="K43" s="327">
        <v>5.7088778027119751E-2</v>
      </c>
      <c r="L43" s="328">
        <v>15334800.199717173</v>
      </c>
      <c r="M43" s="328">
        <v>-53814.056281207129</v>
      </c>
      <c r="N43" s="327">
        <v>-3.4970046935987602E-3</v>
      </c>
      <c r="O43" s="326">
        <v>7908784.4556223955</v>
      </c>
      <c r="P43" s="326">
        <v>-454280.47334766574</v>
      </c>
      <c r="Q43" s="327">
        <v>-5.4319854886456305E-2</v>
      </c>
    </row>
    <row r="44" spans="1:17">
      <c r="A44" s="346"/>
      <c r="B44" s="346"/>
      <c r="C44" s="160" t="s">
        <v>66</v>
      </c>
      <c r="D44" s="326">
        <v>5581984.9184551863</v>
      </c>
      <c r="E44" s="326">
        <v>1117237.81600904</v>
      </c>
      <c r="F44" s="330">
        <v>0.25023540871932648</v>
      </c>
      <c r="G44" s="337">
        <v>49.541574679266674</v>
      </c>
      <c r="H44" s="337">
        <v>6.794474484477881</v>
      </c>
      <c r="I44" s="338">
        <v>6.6203891824469352</v>
      </c>
      <c r="J44" s="338">
        <v>0.24057714582908662</v>
      </c>
      <c r="K44" s="330">
        <v>3.7709127549253728E-2</v>
      </c>
      <c r="L44" s="331">
        <v>36954912.570722654</v>
      </c>
      <c r="M44" s="331">
        <v>8470665.266082067</v>
      </c>
      <c r="N44" s="330">
        <v>0.29738069521331695</v>
      </c>
      <c r="O44" s="326">
        <v>10759741.803540003</v>
      </c>
      <c r="P44" s="326">
        <v>2018687.5417628996</v>
      </c>
      <c r="Q44" s="330">
        <v>0.23094325710689384</v>
      </c>
    </row>
    <row r="45" spans="1:17">
      <c r="A45" s="346"/>
      <c r="B45" s="346"/>
      <c r="C45" s="160" t="s">
        <v>106</v>
      </c>
      <c r="D45" s="326">
        <v>2562554.333838867</v>
      </c>
      <c r="E45" s="326">
        <v>-102951.97154114256</v>
      </c>
      <c r="F45" s="327">
        <v>-3.8623795911998472E-2</v>
      </c>
      <c r="G45" s="335">
        <v>22.743339287754818</v>
      </c>
      <c r="H45" s="335">
        <v>-2.7771801260981306</v>
      </c>
      <c r="I45" s="336">
        <v>7.0934892355866115</v>
      </c>
      <c r="J45" s="336">
        <v>0.15441955743397173</v>
      </c>
      <c r="K45" s="327">
        <v>2.2253639838803612E-2</v>
      </c>
      <c r="L45" s="328">
        <v>18177451.582691822</v>
      </c>
      <c r="M45" s="328">
        <v>-318682.39789527282</v>
      </c>
      <c r="N45" s="327">
        <v>-1.7229676116627988E-2</v>
      </c>
      <c r="O45" s="326">
        <v>7549034.8090045024</v>
      </c>
      <c r="P45" s="326">
        <v>-315656.1618818175</v>
      </c>
      <c r="Q45" s="327">
        <v>-4.0135863322579388E-2</v>
      </c>
    </row>
    <row r="46" spans="1:17">
      <c r="A46" s="346"/>
      <c r="B46" s="346"/>
      <c r="C46" s="160" t="s">
        <v>70</v>
      </c>
      <c r="D46" s="326">
        <v>2189.7800150629569</v>
      </c>
      <c r="E46" s="326">
        <v>-1849.1579469624471</v>
      </c>
      <c r="F46" s="330">
        <v>-0.45783271848898388</v>
      </c>
      <c r="G46" s="337">
        <v>1.9434869805673077E-2</v>
      </c>
      <c r="H46" s="337">
        <v>-1.9235379993838057E-2</v>
      </c>
      <c r="I46" s="338">
        <v>6.3767685020558575</v>
      </c>
      <c r="J46" s="338">
        <v>0.13049938724519272</v>
      </c>
      <c r="K46" s="330">
        <v>2.0892373486720701E-2</v>
      </c>
      <c r="L46" s="331">
        <v>13963.720226484864</v>
      </c>
      <c r="M46" s="331">
        <v>-11264.573222350748</v>
      </c>
      <c r="N46" s="330">
        <v>-0.44650555715137574</v>
      </c>
      <c r="O46" s="326">
        <v>8759.1200602518275</v>
      </c>
      <c r="P46" s="326">
        <v>-7396.6317878497885</v>
      </c>
      <c r="Q46" s="330">
        <v>-0.45783271848898388</v>
      </c>
    </row>
    <row r="47" spans="1:17">
      <c r="A47" s="346"/>
      <c r="B47" s="346" t="s">
        <v>128</v>
      </c>
      <c r="C47" s="160" t="s">
        <v>67</v>
      </c>
      <c r="D47" s="326">
        <v>1702576.4525724926</v>
      </c>
      <c r="E47" s="326">
        <v>-124454.02080799523</v>
      </c>
      <c r="F47" s="327">
        <v>-6.8118196505897621E-2</v>
      </c>
      <c r="G47" s="335">
        <v>25.736784986035545</v>
      </c>
      <c r="H47" s="335">
        <v>-5.9146618564679585</v>
      </c>
      <c r="I47" s="336">
        <v>5.0400360172107384</v>
      </c>
      <c r="J47" s="336">
        <v>0.39203946849880023</v>
      </c>
      <c r="K47" s="327">
        <v>8.4345903528573615E-2</v>
      </c>
      <c r="L47" s="328">
        <v>8581046.6430202536</v>
      </c>
      <c r="M47" s="328">
        <v>89015.308356206864</v>
      </c>
      <c r="N47" s="327">
        <v>1.0482216191649085E-2</v>
      </c>
      <c r="O47" s="326">
        <v>4349785.1739822906</v>
      </c>
      <c r="P47" s="326">
        <v>-235903.44802743103</v>
      </c>
      <c r="Q47" s="327">
        <v>-5.1443407407815687E-2</v>
      </c>
    </row>
    <row r="48" spans="1:17">
      <c r="A48" s="346"/>
      <c r="B48" s="346"/>
      <c r="C48" s="160" t="s">
        <v>66</v>
      </c>
      <c r="D48" s="326">
        <v>3456926.2156495815</v>
      </c>
      <c r="E48" s="326">
        <v>958554.88029474532</v>
      </c>
      <c r="F48" s="330">
        <v>0.38367190126226958</v>
      </c>
      <c r="G48" s="337">
        <v>52.256194774886112</v>
      </c>
      <c r="H48" s="337">
        <v>8.9744495243514137</v>
      </c>
      <c r="I48" s="338">
        <v>6.6803263674020998</v>
      </c>
      <c r="J48" s="338">
        <v>0.20430662763563845</v>
      </c>
      <c r="K48" s="330">
        <v>3.1548178641439127E-2</v>
      </c>
      <c r="L48" s="331">
        <v>23093395.348567456</v>
      </c>
      <c r="M48" s="331">
        <v>6913893.263542844</v>
      </c>
      <c r="N48" s="330">
        <v>0.42732422958443139</v>
      </c>
      <c r="O48" s="326">
        <v>6693318.5575264068</v>
      </c>
      <c r="P48" s="326">
        <v>1814633.8680847278</v>
      </c>
      <c r="Q48" s="330">
        <v>0.37195145486895487</v>
      </c>
    </row>
    <row r="49" spans="1:17">
      <c r="A49" s="346"/>
      <c r="B49" s="346"/>
      <c r="C49" s="160" t="s">
        <v>106</v>
      </c>
      <c r="D49" s="326">
        <v>1455095.4022317934</v>
      </c>
      <c r="E49" s="326">
        <v>10462.8976901446</v>
      </c>
      <c r="F49" s="327">
        <v>7.2426016009270507E-3</v>
      </c>
      <c r="G49" s="335">
        <v>21.995768498280722</v>
      </c>
      <c r="H49" s="335">
        <v>-3.0310220181631244</v>
      </c>
      <c r="I49" s="336">
        <v>7.2109576947835974</v>
      </c>
      <c r="J49" s="336">
        <v>0.21197849266636482</v>
      </c>
      <c r="K49" s="327">
        <v>3.0287058518796581E-2</v>
      </c>
      <c r="L49" s="328">
        <v>10492631.387367584</v>
      </c>
      <c r="M49" s="328">
        <v>381678.53337805532</v>
      </c>
      <c r="N49" s="327">
        <v>3.7749017218239186E-2</v>
      </c>
      <c r="O49" s="326">
        <v>4284992.293612536</v>
      </c>
      <c r="P49" s="326">
        <v>24160.922454269603</v>
      </c>
      <c r="Q49" s="327">
        <v>5.6704714056077946E-3</v>
      </c>
    </row>
    <row r="50" spans="1:17">
      <c r="A50" s="346"/>
      <c r="B50" s="346"/>
      <c r="C50" s="160" t="s">
        <v>70</v>
      </c>
      <c r="D50" s="326">
        <v>744.34118103981018</v>
      </c>
      <c r="E50" s="326">
        <v>-1565.6003614664078</v>
      </c>
      <c r="F50" s="330">
        <v>-0.67776622596595149</v>
      </c>
      <c r="G50" s="337">
        <v>1.1251740797735298E-2</v>
      </c>
      <c r="H50" s="337">
        <v>-2.8765649720468703E-2</v>
      </c>
      <c r="I50" s="338">
        <v>6.3893993873211503</v>
      </c>
      <c r="J50" s="338">
        <v>0.18398428471845918</v>
      </c>
      <c r="K50" s="330">
        <v>2.9648989096844144E-2</v>
      </c>
      <c r="L50" s="331">
        <v>4755.8930860936644</v>
      </c>
      <c r="M50" s="331">
        <v>-9578.2530479037778</v>
      </c>
      <c r="N50" s="330">
        <v>-0.66821232031298106</v>
      </c>
      <c r="O50" s="326">
        <v>2977.3647241592407</v>
      </c>
      <c r="P50" s="326">
        <v>-6262.4014458656311</v>
      </c>
      <c r="Q50" s="330">
        <v>-0.67776622596595149</v>
      </c>
    </row>
    <row r="51" spans="1:17">
      <c r="A51" s="346" t="s">
        <v>104</v>
      </c>
      <c r="B51" s="346" t="s">
        <v>126</v>
      </c>
      <c r="C51" s="160" t="s">
        <v>67</v>
      </c>
      <c r="D51" s="326">
        <v>119594364.7139672</v>
      </c>
      <c r="E51" s="326">
        <v>12360772.87952897</v>
      </c>
      <c r="F51" s="327">
        <v>0.11526959666345232</v>
      </c>
      <c r="G51" s="335">
        <v>78.30555373784992</v>
      </c>
      <c r="H51" s="335">
        <v>-0.77211799983247431</v>
      </c>
      <c r="I51" s="336">
        <v>2.4997052625886877</v>
      </c>
      <c r="J51" s="336">
        <v>9.1757420788511457E-2</v>
      </c>
      <c r="K51" s="327">
        <v>3.8106066583200496E-2</v>
      </c>
      <c r="L51" s="328">
        <v>298950662.85145468</v>
      </c>
      <c r="M51" s="328">
        <v>40737766.825238109</v>
      </c>
      <c r="N51" s="327">
        <v>0.15776813417212893</v>
      </c>
      <c r="O51" s="326">
        <v>82305421.477270961</v>
      </c>
      <c r="P51" s="326">
        <v>7123972.2058741152</v>
      </c>
      <c r="Q51" s="327">
        <v>9.4757048113788697E-2</v>
      </c>
    </row>
    <row r="52" spans="1:17">
      <c r="A52" s="346"/>
      <c r="B52" s="346"/>
      <c r="C52" s="160" t="s">
        <v>66</v>
      </c>
      <c r="D52" s="326">
        <v>24817243.009994172</v>
      </c>
      <c r="E52" s="326">
        <v>4497647.6346373633</v>
      </c>
      <c r="F52" s="330">
        <v>0.2213453344692099</v>
      </c>
      <c r="G52" s="337">
        <v>16.249327138383315</v>
      </c>
      <c r="H52" s="337">
        <v>1.2649713460693608</v>
      </c>
      <c r="I52" s="338">
        <v>2.7252349499135331</v>
      </c>
      <c r="J52" s="338">
        <v>0.11276462921520602</v>
      </c>
      <c r="K52" s="330">
        <v>4.3163984800816207E-2</v>
      </c>
      <c r="L52" s="331">
        <v>67632818.011333451</v>
      </c>
      <c r="M52" s="331">
        <v>14548478.164614804</v>
      </c>
      <c r="N52" s="330">
        <v>0.27406346592278669</v>
      </c>
      <c r="O52" s="326">
        <v>15841551.496857226</v>
      </c>
      <c r="P52" s="326">
        <v>2617740.9364690091</v>
      </c>
      <c r="Q52" s="330">
        <v>0.19795662713971601</v>
      </c>
    </row>
    <row r="53" spans="1:17">
      <c r="A53" s="346"/>
      <c r="B53" s="346"/>
      <c r="C53" s="160" t="s">
        <v>106</v>
      </c>
      <c r="D53" s="326">
        <v>7790731.7364166053</v>
      </c>
      <c r="E53" s="326">
        <v>250018.24969690759</v>
      </c>
      <c r="F53" s="327">
        <v>3.3155781629580064E-2</v>
      </c>
      <c r="G53" s="335">
        <v>5.1010560915826817</v>
      </c>
      <c r="H53" s="335">
        <v>-0.45972067220778001</v>
      </c>
      <c r="I53" s="336">
        <v>2.9136811753125675</v>
      </c>
      <c r="J53" s="336">
        <v>0.26135308045720018</v>
      </c>
      <c r="K53" s="327">
        <v>9.8537236386455382E-2</v>
      </c>
      <c r="L53" s="328">
        <v>22699708.402307253</v>
      </c>
      <c r="M53" s="328">
        <v>2699262.1662258245</v>
      </c>
      <c r="N53" s="327">
        <v>0.1349600971080471</v>
      </c>
      <c r="O53" s="326">
        <v>11646071.994876862</v>
      </c>
      <c r="P53" s="326">
        <v>-122343.40595190786</v>
      </c>
      <c r="Q53" s="327">
        <v>-1.0395911580695227E-2</v>
      </c>
    </row>
    <row r="54" spans="1:17">
      <c r="A54" s="346"/>
      <c r="B54" s="346"/>
      <c r="C54" s="160" t="s">
        <v>70</v>
      </c>
      <c r="D54" s="326">
        <v>470798.68683496118</v>
      </c>
      <c r="E54" s="326">
        <v>40973.594889654079</v>
      </c>
      <c r="F54" s="330">
        <v>9.5326205141294418E-2</v>
      </c>
      <c r="G54" s="337">
        <v>0.30825994151009273</v>
      </c>
      <c r="H54" s="337">
        <v>-8.7075958446929946E-3</v>
      </c>
      <c r="I54" s="338">
        <v>3.1055876565167106</v>
      </c>
      <c r="J54" s="338">
        <v>0.19680039908797697</v>
      </c>
      <c r="K54" s="330">
        <v>6.7657199262465703E-2</v>
      </c>
      <c r="L54" s="331">
        <v>1462106.5905389318</v>
      </c>
      <c r="M54" s="331">
        <v>211836.84016528865</v>
      </c>
      <c r="N54" s="330">
        <v>0.1694329084599393</v>
      </c>
      <c r="O54" s="326">
        <v>1883194.7473398447</v>
      </c>
      <c r="P54" s="326">
        <v>163894.37955861632</v>
      </c>
      <c r="Q54" s="330">
        <v>9.5326205141294418E-2</v>
      </c>
    </row>
    <row r="55" spans="1:17">
      <c r="A55" s="346"/>
      <c r="B55" s="346" t="s">
        <v>127</v>
      </c>
      <c r="C55" s="160" t="s">
        <v>67</v>
      </c>
      <c r="D55" s="326">
        <v>1493828682.2615724</v>
      </c>
      <c r="E55" s="326">
        <v>163632776.62487769</v>
      </c>
      <c r="F55" s="327">
        <v>0.12301404321835986</v>
      </c>
      <c r="G55" s="335">
        <v>77.682781849926556</v>
      </c>
      <c r="H55" s="335">
        <v>-0.15538337116434775</v>
      </c>
      <c r="I55" s="336">
        <v>2.4520747368509728</v>
      </c>
      <c r="J55" s="336">
        <v>8.4747542797705577E-2</v>
      </c>
      <c r="K55" s="327">
        <v>3.5798829587473859E-2</v>
      </c>
      <c r="L55" s="328">
        <v>3662979572.9569802</v>
      </c>
      <c r="M55" s="328">
        <v>513970632.12491941</v>
      </c>
      <c r="N55" s="327">
        <v>0.16321663157587391</v>
      </c>
      <c r="O55" s="326">
        <v>1039843002.7434938</v>
      </c>
      <c r="P55" s="326">
        <v>96317168.243336201</v>
      </c>
      <c r="Q55" s="327">
        <v>0.10208217382236406</v>
      </c>
    </row>
    <row r="56" spans="1:17">
      <c r="A56" s="346"/>
      <c r="B56" s="346"/>
      <c r="C56" s="160" t="s">
        <v>66</v>
      </c>
      <c r="D56" s="326">
        <v>311129393.22219223</v>
      </c>
      <c r="E56" s="326">
        <v>44934271.969635904</v>
      </c>
      <c r="F56" s="330">
        <v>0.16880201169052941</v>
      </c>
      <c r="G56" s="337">
        <v>16.179497065345188</v>
      </c>
      <c r="H56" s="337">
        <v>0.60273897933441845</v>
      </c>
      <c r="I56" s="338">
        <v>2.6634582287352506</v>
      </c>
      <c r="J56" s="338">
        <v>0.13157920116870692</v>
      </c>
      <c r="K56" s="330">
        <v>5.1968992094843958E-2</v>
      </c>
      <c r="L56" s="331">
        <v>828680142.5790534</v>
      </c>
      <c r="M56" s="331">
        <v>154706297.83917296</v>
      </c>
      <c r="N56" s="330">
        <v>0.22954347419651233</v>
      </c>
      <c r="O56" s="326">
        <v>196334521.21206227</v>
      </c>
      <c r="P56" s="326">
        <v>32346269.658391207</v>
      </c>
      <c r="Q56" s="330">
        <v>0.19724748176734311</v>
      </c>
    </row>
    <row r="57" spans="1:17">
      <c r="A57" s="346"/>
      <c r="B57" s="346"/>
      <c r="C57" s="160" t="s">
        <v>106</v>
      </c>
      <c r="D57" s="326">
        <v>111299702.83294295</v>
      </c>
      <c r="E57" s="326">
        <v>4984597.6730433106</v>
      </c>
      <c r="F57" s="327">
        <v>4.6885131379462923E-2</v>
      </c>
      <c r="G57" s="335">
        <v>5.7878595034361613</v>
      </c>
      <c r="H57" s="335">
        <v>-0.43330888677395318</v>
      </c>
      <c r="I57" s="336">
        <v>2.6462981658317632</v>
      </c>
      <c r="J57" s="336">
        <v>8.9614817846821904E-2</v>
      </c>
      <c r="K57" s="327">
        <v>3.5051199405453211E-2</v>
      </c>
      <c r="L57" s="328">
        <v>294532199.46443725</v>
      </c>
      <c r="M57" s="328">
        <v>22718140.462853909</v>
      </c>
      <c r="N57" s="327">
        <v>8.3579710874048543E-2</v>
      </c>
      <c r="O57" s="326">
        <v>180094287.45198596</v>
      </c>
      <c r="P57" s="326">
        <v>7321290.2971926033</v>
      </c>
      <c r="Q57" s="327">
        <v>4.2375199931463853E-2</v>
      </c>
    </row>
    <row r="58" spans="1:17">
      <c r="A58" s="346"/>
      <c r="B58" s="346"/>
      <c r="C58" s="160" t="s">
        <v>70</v>
      </c>
      <c r="D58" s="326">
        <v>5935302.1384447385</v>
      </c>
      <c r="E58" s="326">
        <v>693256.86101113725</v>
      </c>
      <c r="F58" s="330">
        <v>0.13224930810794938</v>
      </c>
      <c r="G58" s="337">
        <v>0.30865037384084104</v>
      </c>
      <c r="H58" s="337">
        <v>1.9051909153133262E-3</v>
      </c>
      <c r="I58" s="338">
        <v>3.0512986513245681</v>
      </c>
      <c r="J58" s="338">
        <v>0.15773578269907196</v>
      </c>
      <c r="K58" s="330">
        <v>5.4512650963757979E-2</v>
      </c>
      <c r="L58" s="331">
        <v>18110379.410240255</v>
      </c>
      <c r="M58" s="331">
        <v>2942191.8398047499</v>
      </c>
      <c r="N58" s="330">
        <v>0.19397121944479451</v>
      </c>
      <c r="O58" s="326">
        <v>23741208.553778954</v>
      </c>
      <c r="P58" s="326">
        <v>2773027.444044549</v>
      </c>
      <c r="Q58" s="330">
        <v>0.13224930810794938</v>
      </c>
    </row>
    <row r="59" spans="1:17">
      <c r="A59" s="346"/>
      <c r="B59" s="346" t="s">
        <v>128</v>
      </c>
      <c r="C59" s="160" t="s">
        <v>67</v>
      </c>
      <c r="D59" s="326">
        <v>877716983.94408643</v>
      </c>
      <c r="E59" s="326">
        <v>97022143.632722616</v>
      </c>
      <c r="F59" s="327">
        <v>0.12427665538820183</v>
      </c>
      <c r="G59" s="335">
        <v>77.642488175130282</v>
      </c>
      <c r="H59" s="335">
        <v>-0.35120103714211837</v>
      </c>
      <c r="I59" s="336">
        <v>2.4754953732947742</v>
      </c>
      <c r="J59" s="336">
        <v>9.8864087368760956E-2</v>
      </c>
      <c r="K59" s="327">
        <v>4.159841198515582E-2</v>
      </c>
      <c r="L59" s="328">
        <v>2172784332.8158298</v>
      </c>
      <c r="M59" s="328">
        <v>317360550.57082963</v>
      </c>
      <c r="N59" s="327">
        <v>0.17104477888433342</v>
      </c>
      <c r="O59" s="326">
        <v>607422612.2265166</v>
      </c>
      <c r="P59" s="326">
        <v>58761258.656083703</v>
      </c>
      <c r="Q59" s="327">
        <v>0.1070993214187454</v>
      </c>
    </row>
    <row r="60" spans="1:17">
      <c r="A60" s="346"/>
      <c r="B60" s="346"/>
      <c r="C60" s="160" t="s">
        <v>66</v>
      </c>
      <c r="D60" s="326">
        <v>182315308.35016641</v>
      </c>
      <c r="E60" s="326">
        <v>29877828.318070948</v>
      </c>
      <c r="F60" s="330">
        <v>0.19600053944594348</v>
      </c>
      <c r="G60" s="337">
        <v>16.127538183338576</v>
      </c>
      <c r="H60" s="337">
        <v>0.89858977990927791</v>
      </c>
      <c r="I60" s="338">
        <v>2.7172313526450367</v>
      </c>
      <c r="J60" s="338">
        <v>0.17486132483265893</v>
      </c>
      <c r="K60" s="330">
        <v>6.8778864964483988E-2</v>
      </c>
      <c r="L60" s="331">
        <v>495392871.91621959</v>
      </c>
      <c r="M60" s="331">
        <v>107840391.56737226</v>
      </c>
      <c r="N60" s="330">
        <v>0.2782600990459459</v>
      </c>
      <c r="O60" s="326">
        <v>115969211.5709857</v>
      </c>
      <c r="P60" s="326">
        <v>21369591.237922102</v>
      </c>
      <c r="Q60" s="330">
        <v>0.22589510573810617</v>
      </c>
    </row>
    <row r="61" spans="1:17">
      <c r="A61" s="346"/>
      <c r="B61" s="346"/>
      <c r="C61" s="160" t="s">
        <v>106</v>
      </c>
      <c r="D61" s="326">
        <v>66556962.661225118</v>
      </c>
      <c r="E61" s="326">
        <v>2384258.8644517139</v>
      </c>
      <c r="F61" s="327">
        <v>3.7153785385174845E-2</v>
      </c>
      <c r="G61" s="335">
        <v>5.8876019046316594</v>
      </c>
      <c r="H61" s="335">
        <v>-0.52343818094210004</v>
      </c>
      <c r="I61" s="336">
        <v>2.6473805057768915</v>
      </c>
      <c r="J61" s="336">
        <v>0.13904549504677144</v>
      </c>
      <c r="K61" s="327">
        <v>5.5433382882256389E-2</v>
      </c>
      <c r="L61" s="328">
        <v>176201605.47304785</v>
      </c>
      <c r="M61" s="328">
        <v>15234965.806387424</v>
      </c>
      <c r="N61" s="327">
        <v>9.4646728278212952E-2</v>
      </c>
      <c r="O61" s="326">
        <v>110080283.23078275</v>
      </c>
      <c r="P61" s="326">
        <v>4007576.2437526286</v>
      </c>
      <c r="Q61" s="327">
        <v>3.7781408220708926E-2</v>
      </c>
    </row>
    <row r="62" spans="1:17">
      <c r="A62" s="346"/>
      <c r="B62" s="346"/>
      <c r="C62" s="160" t="s">
        <v>70</v>
      </c>
      <c r="D62" s="326">
        <v>3476921.4516327973</v>
      </c>
      <c r="E62" s="326">
        <v>383701.07221564651</v>
      </c>
      <c r="F62" s="330">
        <v>0.12404582446464629</v>
      </c>
      <c r="G62" s="337">
        <v>0.30756706049048427</v>
      </c>
      <c r="H62" s="337">
        <v>-1.4546679496709181E-3</v>
      </c>
      <c r="I62" s="338">
        <v>3.1088281926368828</v>
      </c>
      <c r="J62" s="338">
        <v>0.20462441060420078</v>
      </c>
      <c r="K62" s="330">
        <v>7.0458007068974357E-2</v>
      </c>
      <c r="L62" s="331">
        <v>10809151.432419997</v>
      </c>
      <c r="M62" s="331">
        <v>1825809.1078561395</v>
      </c>
      <c r="N62" s="330">
        <v>0.20324385311062751</v>
      </c>
      <c r="O62" s="326">
        <v>13907685.806531189</v>
      </c>
      <c r="P62" s="326">
        <v>1534804.288862586</v>
      </c>
      <c r="Q62" s="330">
        <v>0.12404582446464629</v>
      </c>
    </row>
    <row r="63" spans="1:17">
      <c r="A63" s="346"/>
      <c r="B63" s="346"/>
      <c r="C63" s="160"/>
    </row>
    <row r="64" spans="1:17">
      <c r="A64" s="346"/>
      <c r="B64" s="346"/>
      <c r="C64" s="160"/>
    </row>
    <row r="65" spans="1:18">
      <c r="A65" s="346"/>
      <c r="B65" s="346"/>
      <c r="C65" s="160"/>
    </row>
    <row r="66" spans="1:18">
      <c r="A66" s="346"/>
      <c r="B66" s="346"/>
      <c r="C66" s="160"/>
    </row>
    <row r="67" spans="1:18">
      <c r="A67" s="346"/>
      <c r="B67" s="346"/>
      <c r="C67" s="160"/>
    </row>
    <row r="68" spans="1:18">
      <c r="A68" s="346"/>
      <c r="B68" s="346"/>
      <c r="C68" s="160"/>
    </row>
    <row r="69" spans="1:18">
      <c r="A69" s="346"/>
      <c r="B69" s="346"/>
      <c r="C69" s="160"/>
    </row>
    <row r="70" spans="1:18">
      <c r="A70" s="346"/>
      <c r="B70" s="346"/>
      <c r="C70" s="160"/>
    </row>
    <row r="71" spans="1:18">
      <c r="A71" s="346"/>
      <c r="B71" s="346"/>
      <c r="C71" s="160"/>
    </row>
    <row r="72" spans="1:18">
      <c r="A72" s="346"/>
      <c r="B72" s="346"/>
      <c r="C72" s="160"/>
    </row>
    <row r="73" spans="1:18">
      <c r="A73" s="346"/>
      <c r="B73" s="346"/>
      <c r="C73" s="160"/>
    </row>
    <row r="74" spans="1:18">
      <c r="A74" s="346"/>
      <c r="B74" s="346"/>
      <c r="C74" s="160"/>
      <c r="R74" s="230"/>
    </row>
  </sheetData>
  <mergeCells count="32">
    <mergeCell ref="A39:A50"/>
    <mergeCell ref="B39:B42"/>
    <mergeCell ref="B43:B46"/>
    <mergeCell ref="B47:B50"/>
    <mergeCell ref="A63:A74"/>
    <mergeCell ref="B63:B66"/>
    <mergeCell ref="B67:B70"/>
    <mergeCell ref="B71:B74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R20"/>
  <sheetViews>
    <sheetView zoomScaleNormal="100" workbookViewId="0">
      <selection activeCell="C4" sqref="C4:J123"/>
    </sheetView>
  </sheetViews>
  <sheetFormatPr defaultRowHeight="14.5"/>
  <cols>
    <col min="1" max="1" width="28.6328125" bestFit="1" customWidth="1"/>
    <col min="2" max="2" width="9" bestFit="1" customWidth="1"/>
    <col min="3" max="3" width="26.453125" bestFit="1" customWidth="1"/>
    <col min="4" max="4" width="12.54296875" bestFit="1" customWidth="1"/>
    <col min="5" max="5" width="11.6328125" bestFit="1" customWidth="1"/>
    <col min="6" max="6" width="8.54296875" bestFit="1" customWidth="1"/>
    <col min="7" max="7" width="7.36328125" bestFit="1" customWidth="1"/>
    <col min="8" max="8" width="7.1796875" bestFit="1" customWidth="1"/>
    <col min="9" max="9" width="7.36328125" bestFit="1" customWidth="1"/>
    <col min="10" max="10" width="7.1796875" bestFit="1" customWidth="1"/>
    <col min="11" max="11" width="8.54296875" bestFit="1" customWidth="1"/>
    <col min="12" max="13" width="13.6328125" bestFit="1" customWidth="1"/>
    <col min="14" max="14" width="8.54296875" bestFit="1" customWidth="1"/>
    <col min="15" max="15" width="12.54296875" bestFit="1" customWidth="1"/>
    <col min="16" max="16" width="11.6328125" bestFit="1" customWidth="1"/>
    <col min="17" max="17" width="8.54296875" bestFit="1" customWidth="1"/>
  </cols>
  <sheetData>
    <row r="1" spans="1:17">
      <c r="A1" s="344" t="s">
        <v>0</v>
      </c>
      <c r="B1" s="344" t="s">
        <v>1</v>
      </c>
      <c r="C1" s="344" t="s">
        <v>2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286</v>
      </c>
      <c r="B3" s="160" t="s">
        <v>126</v>
      </c>
      <c r="C3" s="225" t="s">
        <v>158</v>
      </c>
      <c r="D3" s="326">
        <v>33773.745503334583</v>
      </c>
      <c r="E3" s="326">
        <v>-289956.13693499716</v>
      </c>
      <c r="F3" s="327">
        <v>-0.89567306777813993</v>
      </c>
      <c r="G3" s="335">
        <v>1.0001512839055541E-2</v>
      </c>
      <c r="H3" s="335">
        <v>-9.5247220946305958E-2</v>
      </c>
      <c r="I3" s="336">
        <v>4.9876404756984778</v>
      </c>
      <c r="J3" s="336">
        <v>1.015429558258047</v>
      </c>
      <c r="K3" s="327">
        <v>0.25563334358699119</v>
      </c>
      <c r="L3" s="328">
        <v>168451.30008837103</v>
      </c>
      <c r="M3" s="328">
        <v>-1117472.0732348775</v>
      </c>
      <c r="N3" s="327">
        <v>-0.86900362526809249</v>
      </c>
      <c r="O3" s="326">
        <v>72918.90778696537</v>
      </c>
      <c r="P3" s="326">
        <v>-570397.64993053314</v>
      </c>
      <c r="Q3" s="327">
        <v>-0.88665159179847119</v>
      </c>
    </row>
    <row r="4" spans="1:17">
      <c r="A4" s="346"/>
      <c r="B4" s="160" t="s">
        <v>127</v>
      </c>
      <c r="C4" s="225" t="s">
        <v>158</v>
      </c>
      <c r="D4" s="326">
        <v>1957972.6984998151</v>
      </c>
      <c r="E4" s="326">
        <v>-1871348.2937479713</v>
      </c>
      <c r="F4" s="330">
        <v>-0.48868932574114193</v>
      </c>
      <c r="G4" s="337">
        <v>4.5856438109303434E-2</v>
      </c>
      <c r="H4" s="337">
        <v>-5.2661499423156045E-2</v>
      </c>
      <c r="I4" s="338">
        <v>4.3464188063014113</v>
      </c>
      <c r="J4" s="338">
        <v>0.48130740395830829</v>
      </c>
      <c r="K4" s="330">
        <v>0.12452614009172691</v>
      </c>
      <c r="L4" s="331">
        <v>8510169.3589843195</v>
      </c>
      <c r="M4" s="331">
        <v>-6290582.8713844046</v>
      </c>
      <c r="N4" s="330">
        <v>-0.42501778108798799</v>
      </c>
      <c r="O4" s="326">
        <v>4553640.5331813553</v>
      </c>
      <c r="P4" s="326">
        <v>-2054996.135708374</v>
      </c>
      <c r="Q4" s="330">
        <v>-0.31095613795539762</v>
      </c>
    </row>
    <row r="5" spans="1:17">
      <c r="A5" s="346"/>
      <c r="B5" s="160" t="s">
        <v>128</v>
      </c>
      <c r="C5" s="225" t="s">
        <v>158</v>
      </c>
      <c r="D5" s="326">
        <v>588753.59984286991</v>
      </c>
      <c r="E5" s="326">
        <v>-1728800.0769668461</v>
      </c>
      <c r="F5" s="327">
        <v>-0.7459590232001303</v>
      </c>
      <c r="G5" s="335">
        <v>2.3524518595938595E-2</v>
      </c>
      <c r="H5" s="335">
        <v>-7.8666496503429495E-2</v>
      </c>
      <c r="I5" s="336">
        <v>4.8839362637832142</v>
      </c>
      <c r="J5" s="336">
        <v>1.0195635474274183</v>
      </c>
      <c r="K5" s="327">
        <v>0.26383675236919002</v>
      </c>
      <c r="L5" s="328">
        <v>2875435.0567055037</v>
      </c>
      <c r="M5" s="328">
        <v>-6080456.1406480214</v>
      </c>
      <c r="N5" s="327">
        <v>-0.67893367691255591</v>
      </c>
      <c r="O5" s="326">
        <v>1690910.3920695065</v>
      </c>
      <c r="P5" s="326">
        <v>-2562085.8539122352</v>
      </c>
      <c r="Q5" s="327">
        <v>-0.60241902548889159</v>
      </c>
    </row>
    <row r="6" spans="1:17">
      <c r="A6" s="346" t="s">
        <v>287</v>
      </c>
      <c r="B6" s="160" t="s">
        <v>126</v>
      </c>
      <c r="C6" s="225" t="s">
        <v>158</v>
      </c>
      <c r="D6" s="326">
        <v>20448.102469281162</v>
      </c>
      <c r="E6" s="326">
        <v>-286954.77379771072</v>
      </c>
      <c r="F6" s="330">
        <v>-0.93348109582578798</v>
      </c>
      <c r="G6" s="337">
        <v>6.0752842623088528E-3</v>
      </c>
      <c r="H6" s="337">
        <v>-9.4153901468916376E-2</v>
      </c>
      <c r="I6" s="338">
        <v>3.9891997122776042</v>
      </c>
      <c r="J6" s="338">
        <v>0.11879033096357938</v>
      </c>
      <c r="K6" s="330">
        <v>3.0691929266471917E-2</v>
      </c>
      <c r="L6" s="331">
        <v>81571.564487079377</v>
      </c>
      <c r="M6" s="331">
        <v>-1108203.4116596004</v>
      </c>
      <c r="N6" s="330">
        <v>-0.93143950232398987</v>
      </c>
      <c r="O6" s="326">
        <v>41718.512980341911</v>
      </c>
      <c r="P6" s="326">
        <v>-563751.15225467528</v>
      </c>
      <c r="Q6" s="330">
        <v>-0.9310972698126031</v>
      </c>
    </row>
    <row r="7" spans="1:17">
      <c r="A7" s="346"/>
      <c r="B7" s="160" t="s">
        <v>127</v>
      </c>
      <c r="C7" s="225" t="s">
        <v>158</v>
      </c>
      <c r="D7" s="326">
        <v>1764226.1947090586</v>
      </c>
      <c r="E7" s="326">
        <v>-1874023.2669218204</v>
      </c>
      <c r="F7" s="327">
        <v>-0.51508927210334066</v>
      </c>
      <c r="G7" s="335">
        <v>4.1428146109132112E-2</v>
      </c>
      <c r="H7" s="335">
        <v>-5.2426240512376938E-2</v>
      </c>
      <c r="I7" s="336">
        <v>4.1541266148388747</v>
      </c>
      <c r="J7" s="336">
        <v>0.40159783287314843</v>
      </c>
      <c r="K7" s="327">
        <v>0.10702058697142763</v>
      </c>
      <c r="L7" s="328">
        <v>7328818.9900368107</v>
      </c>
      <c r="M7" s="328">
        <v>-6323816.8307043714</v>
      </c>
      <c r="N7" s="327">
        <v>-0.46319384137509795</v>
      </c>
      <c r="O7" s="326">
        <v>4093494.6471897196</v>
      </c>
      <c r="P7" s="326">
        <v>-2062997.435252171</v>
      </c>
      <c r="Q7" s="327">
        <v>-0.33509300550158599</v>
      </c>
    </row>
    <row r="8" spans="1:17">
      <c r="A8" s="346"/>
      <c r="B8" s="160" t="s">
        <v>128</v>
      </c>
      <c r="C8" s="225" t="s">
        <v>158</v>
      </c>
      <c r="D8" s="326">
        <v>481336.58481989923</v>
      </c>
      <c r="E8" s="326">
        <v>-1730707.3599902948</v>
      </c>
      <c r="F8" s="330">
        <v>-0.78240188855687465</v>
      </c>
      <c r="G8" s="337">
        <v>1.9283484519813938E-2</v>
      </c>
      <c r="H8" s="337">
        <v>-7.8504044281807073E-2</v>
      </c>
      <c r="I8" s="338">
        <v>4.5966858144638953</v>
      </c>
      <c r="J8" s="338">
        <v>0.82671439046761064</v>
      </c>
      <c r="K8" s="330">
        <v>0.21928929890701085</v>
      </c>
      <c r="L8" s="331">
        <v>2212553.0514241285</v>
      </c>
      <c r="M8" s="331">
        <v>-6126789.4091343172</v>
      </c>
      <c r="N8" s="330">
        <v>-0.73468495125502198</v>
      </c>
      <c r="O8" s="326">
        <v>1436041.1591020627</v>
      </c>
      <c r="P8" s="326">
        <v>-2567815.918258734</v>
      </c>
      <c r="Q8" s="330">
        <v>-0.64133555934802466</v>
      </c>
    </row>
    <row r="9" spans="1:17">
      <c r="A9" s="346" t="s">
        <v>61</v>
      </c>
      <c r="B9" s="160" t="s">
        <v>126</v>
      </c>
      <c r="C9" s="225" t="s">
        <v>158</v>
      </c>
      <c r="D9" s="326">
        <v>18945.97113343166</v>
      </c>
      <c r="E9" s="326">
        <v>-112170.56789071544</v>
      </c>
      <c r="F9" s="327">
        <v>-0.85550281242595594</v>
      </c>
      <c r="G9" s="335">
        <v>1.030508452450188E-2</v>
      </c>
      <c r="H9" s="335">
        <v>-6.6328874486927869E-2</v>
      </c>
      <c r="I9" s="336">
        <v>3.6982724710563399</v>
      </c>
      <c r="J9" s="336">
        <v>-0.39987346871091045</v>
      </c>
      <c r="K9" s="327">
        <v>-9.7574238347798034E-2</v>
      </c>
      <c r="L9" s="328">
        <v>70067.363480198386</v>
      </c>
      <c r="M9" s="328">
        <v>-467267.34855794423</v>
      </c>
      <c r="N9" s="327">
        <v>-0.8696020154468922</v>
      </c>
      <c r="O9" s="326">
        <v>38832.739274263382</v>
      </c>
      <c r="P9" s="326">
        <v>-296076.49671500875</v>
      </c>
      <c r="Q9" s="327">
        <v>-0.8840499601046915</v>
      </c>
    </row>
    <row r="10" spans="1:17">
      <c r="A10" s="346"/>
      <c r="B10" s="160" t="s">
        <v>127</v>
      </c>
      <c r="C10" s="225" t="s">
        <v>158</v>
      </c>
      <c r="D10" s="326">
        <v>1088006.6167286416</v>
      </c>
      <c r="E10" s="326">
        <v>-166576.79383393843</v>
      </c>
      <c r="F10" s="330">
        <v>-0.13277458671260614</v>
      </c>
      <c r="G10" s="337">
        <v>4.6584895331149165E-2</v>
      </c>
      <c r="H10" s="337">
        <v>-1.1295141423786868E-2</v>
      </c>
      <c r="I10" s="338">
        <v>4.3745171001549927</v>
      </c>
      <c r="J10" s="338">
        <v>0.42529115237285842</v>
      </c>
      <c r="K10" s="330">
        <v>0.10768974933219504</v>
      </c>
      <c r="L10" s="331">
        <v>4759503.5499612214</v>
      </c>
      <c r="M10" s="331">
        <v>-195129.80868952628</v>
      </c>
      <c r="N10" s="330">
        <v>-3.9383299341177548E-2</v>
      </c>
      <c r="O10" s="326">
        <v>2998427.8051847061</v>
      </c>
      <c r="P10" s="326">
        <v>348548.27010398358</v>
      </c>
      <c r="Q10" s="330">
        <v>0.13153362841204247</v>
      </c>
    </row>
    <row r="11" spans="1:17">
      <c r="A11" s="346"/>
      <c r="B11" s="160" t="s">
        <v>128</v>
      </c>
      <c r="C11" s="225" t="s">
        <v>158</v>
      </c>
      <c r="D11" s="326">
        <v>445875.40705770371</v>
      </c>
      <c r="E11" s="326">
        <v>-399752.7726962103</v>
      </c>
      <c r="F11" s="327">
        <v>-0.47272877402517766</v>
      </c>
      <c r="G11" s="335">
        <v>3.2649358496996045E-2</v>
      </c>
      <c r="H11" s="335">
        <v>-3.4404371232277686E-2</v>
      </c>
      <c r="I11" s="336">
        <v>4.5071025084774217</v>
      </c>
      <c r="J11" s="336">
        <v>0.54742562766676928</v>
      </c>
      <c r="K11" s="327">
        <v>0.13825007548461796</v>
      </c>
      <c r="L11" s="328">
        <v>2009606.165618168</v>
      </c>
      <c r="M11" s="328">
        <v>-1338808.1875154001</v>
      </c>
      <c r="N11" s="327">
        <v>-0.39983348723329137</v>
      </c>
      <c r="O11" s="326">
        <v>1328423.782427541</v>
      </c>
      <c r="P11" s="326">
        <v>-660378.82974352594</v>
      </c>
      <c r="Q11" s="327">
        <v>-0.3320484525222071</v>
      </c>
    </row>
    <row r="12" spans="1:17">
      <c r="A12" s="346" t="s">
        <v>62</v>
      </c>
      <c r="B12" s="160" t="s">
        <v>126</v>
      </c>
      <c r="C12" s="225" t="s">
        <v>158</v>
      </c>
      <c r="D12" s="326">
        <v>13325.643034053423</v>
      </c>
      <c r="E12" s="326">
        <v>-3001.3631372864311</v>
      </c>
      <c r="F12" s="330">
        <v>-0.1838281376138004</v>
      </c>
      <c r="G12" s="337">
        <v>1.2028507720056016</v>
      </c>
      <c r="H12" s="337">
        <v>-0.64081549820041861</v>
      </c>
      <c r="I12" s="338">
        <v>6.5197405768166066</v>
      </c>
      <c r="J12" s="338">
        <v>0.63082278211730358</v>
      </c>
      <c r="K12" s="330">
        <v>0.10712032398976871</v>
      </c>
      <c r="L12" s="331">
        <v>86879.735601291657</v>
      </c>
      <c r="M12" s="331">
        <v>-9268.661575276943</v>
      </c>
      <c r="N12" s="330">
        <v>-9.6399543283657768E-2</v>
      </c>
      <c r="O12" s="326">
        <v>31200.394806623459</v>
      </c>
      <c r="P12" s="326">
        <v>-6646.4976758578196</v>
      </c>
      <c r="Q12" s="330">
        <v>-0.17561541357548383</v>
      </c>
    </row>
    <row r="13" spans="1:17">
      <c r="A13" s="346"/>
      <c r="B13" s="160" t="s">
        <v>127</v>
      </c>
      <c r="C13" s="225" t="s">
        <v>158</v>
      </c>
      <c r="D13" s="326">
        <v>193746.5037907564</v>
      </c>
      <c r="E13" s="326">
        <v>2674.9731738491973</v>
      </c>
      <c r="F13" s="327">
        <v>1.3999852124555593E-2</v>
      </c>
      <c r="G13" s="335">
        <v>1.7195508455535145</v>
      </c>
      <c r="H13" s="335">
        <v>-0.10983695094175339</v>
      </c>
      <c r="I13" s="336">
        <v>6.0974022541503592</v>
      </c>
      <c r="J13" s="336">
        <v>8.8571917570906322E-2</v>
      </c>
      <c r="K13" s="327">
        <v>1.4740292637606105E-2</v>
      </c>
      <c r="L13" s="328">
        <v>1181350.3689475092</v>
      </c>
      <c r="M13" s="328">
        <v>33233.959319967544</v>
      </c>
      <c r="N13" s="327">
        <v>2.8946506679360946E-2</v>
      </c>
      <c r="O13" s="326">
        <v>460145.8859916362</v>
      </c>
      <c r="P13" s="326">
        <v>8001.2995437969803</v>
      </c>
      <c r="Q13" s="327">
        <v>1.7696329412361624E-2</v>
      </c>
    </row>
    <row r="14" spans="1:17">
      <c r="A14" s="346"/>
      <c r="B14" s="160" t="s">
        <v>128</v>
      </c>
      <c r="C14" s="225" t="s">
        <v>158</v>
      </c>
      <c r="D14" s="326">
        <v>107417.01502297071</v>
      </c>
      <c r="E14" s="326">
        <v>1907.2830234487628</v>
      </c>
      <c r="F14" s="330">
        <v>1.8076844546031114E-2</v>
      </c>
      <c r="G14" s="337">
        <v>1.6237559349013937</v>
      </c>
      <c r="H14" s="337">
        <v>-0.20409298300452283</v>
      </c>
      <c r="I14" s="338">
        <v>6.1711080422372637</v>
      </c>
      <c r="J14" s="338">
        <v>0.32758323072628848</v>
      </c>
      <c r="K14" s="330">
        <v>5.6059183676433207E-2</v>
      </c>
      <c r="L14" s="331">
        <v>662882.00528137549</v>
      </c>
      <c r="M14" s="331">
        <v>46333.268486295477</v>
      </c>
      <c r="N14" s="330">
        <v>7.5149401371160524E-2</v>
      </c>
      <c r="O14" s="326">
        <v>254869.23296744353</v>
      </c>
      <c r="P14" s="326">
        <v>5730.0643464989262</v>
      </c>
      <c r="Q14" s="330">
        <v>2.299945198587779E-2</v>
      </c>
    </row>
    <row r="15" spans="1:17">
      <c r="A15" s="346" t="s">
        <v>104</v>
      </c>
      <c r="B15" s="160" t="s">
        <v>126</v>
      </c>
      <c r="C15" s="225" t="s">
        <v>158</v>
      </c>
      <c r="D15" s="326">
        <v>1502.1313358495008</v>
      </c>
      <c r="E15" s="326">
        <v>-174784.20590699528</v>
      </c>
      <c r="F15" s="327">
        <v>-0.99147902577509328</v>
      </c>
      <c r="G15" s="335">
        <v>9.8353485402087799E-4</v>
      </c>
      <c r="H15" s="335">
        <v>-0.12901596315636946</v>
      </c>
      <c r="I15" s="336">
        <v>7.6585853262790868</v>
      </c>
      <c r="J15" s="336">
        <v>3.9575596296037827</v>
      </c>
      <c r="K15" s="327">
        <v>1.0693142804058149</v>
      </c>
      <c r="L15" s="328">
        <v>11504.20100688099</v>
      </c>
      <c r="M15" s="328">
        <v>-640936.06310165627</v>
      </c>
      <c r="N15" s="327">
        <v>-0.98236742635343066</v>
      </c>
      <c r="O15" s="326">
        <v>2885.7737060785294</v>
      </c>
      <c r="P15" s="326">
        <v>-267674.65553966659</v>
      </c>
      <c r="Q15" s="327">
        <v>-0.98933408808478263</v>
      </c>
    </row>
    <row r="16" spans="1:17">
      <c r="A16" s="346"/>
      <c r="B16" s="160" t="s">
        <v>127</v>
      </c>
      <c r="C16" s="225" t="s">
        <v>158</v>
      </c>
      <c r="D16" s="326">
        <v>676219.57798041706</v>
      </c>
      <c r="E16" s="326">
        <v>-1707446.4730878819</v>
      </c>
      <c r="F16" s="330">
        <v>-0.71631110923556074</v>
      </c>
      <c r="G16" s="337">
        <v>3.5165088595951799E-2</v>
      </c>
      <c r="H16" s="337">
        <v>-0.10431826955357676</v>
      </c>
      <c r="I16" s="338">
        <v>3.7995283244372362</v>
      </c>
      <c r="J16" s="338">
        <v>0.15052620931619831</v>
      </c>
      <c r="K16" s="330">
        <v>4.1251335178029994E-2</v>
      </c>
      <c r="L16" s="331">
        <v>2569315.4400755889</v>
      </c>
      <c r="M16" s="331">
        <v>-6128687.0220148452</v>
      </c>
      <c r="N16" s="330">
        <v>-0.70460856371635328</v>
      </c>
      <c r="O16" s="326">
        <v>1095066.842005013</v>
      </c>
      <c r="P16" s="326">
        <v>-2411545.7053561546</v>
      </c>
      <c r="Q16" s="330">
        <v>-0.68771376158193354</v>
      </c>
    </row>
    <row r="17" spans="1:18">
      <c r="A17" s="346"/>
      <c r="B17" s="160" t="s">
        <v>128</v>
      </c>
      <c r="C17" s="225" t="s">
        <v>158</v>
      </c>
      <c r="D17" s="326">
        <v>35461.177762195497</v>
      </c>
      <c r="E17" s="326">
        <v>-1330954.5872940847</v>
      </c>
      <c r="F17" s="327">
        <v>-0.9740480323273093</v>
      </c>
      <c r="G17" s="335">
        <v>3.1368813927985339E-3</v>
      </c>
      <c r="H17" s="335">
        <v>-0.1333720347824961</v>
      </c>
      <c r="I17" s="336">
        <v>5.7230723459590838</v>
      </c>
      <c r="J17" s="336">
        <v>2.0705031682174106</v>
      </c>
      <c r="K17" s="327">
        <v>0.56686213661189866</v>
      </c>
      <c r="L17" s="328">
        <v>202946.88580596028</v>
      </c>
      <c r="M17" s="328">
        <v>-4787981.2216189168</v>
      </c>
      <c r="N17" s="327">
        <v>-0.95933684448308509</v>
      </c>
      <c r="O17" s="326">
        <v>107617.37667452195</v>
      </c>
      <c r="P17" s="326">
        <v>-1907437.0885152083</v>
      </c>
      <c r="Q17" s="327">
        <v>-0.94659331619386822</v>
      </c>
    </row>
    <row r="18" spans="1:18">
      <c r="D18" s="207"/>
      <c r="E18" s="207"/>
      <c r="F18" s="208"/>
      <c r="G18" s="209"/>
      <c r="H18" s="209"/>
      <c r="I18" s="210"/>
      <c r="J18" s="210"/>
      <c r="K18" s="208"/>
      <c r="L18" s="211"/>
      <c r="M18" s="211"/>
      <c r="N18" s="208"/>
      <c r="O18" s="207"/>
      <c r="P18" s="207"/>
      <c r="Q18" s="208"/>
    </row>
    <row r="19" spans="1:18">
      <c r="D19" s="212"/>
      <c r="E19" s="212"/>
      <c r="F19" s="213"/>
      <c r="G19" s="214"/>
      <c r="H19" s="214"/>
      <c r="I19" s="215"/>
      <c r="J19" s="215"/>
      <c r="K19" s="213"/>
      <c r="L19" s="216"/>
      <c r="M19" s="216"/>
      <c r="N19" s="213"/>
      <c r="O19" s="212"/>
      <c r="P19" s="212"/>
      <c r="Q19" s="213"/>
    </row>
    <row r="20" spans="1:18">
      <c r="D20" s="207"/>
      <c r="E20" s="207"/>
      <c r="F20" s="208"/>
      <c r="G20" s="209"/>
      <c r="H20" s="209"/>
      <c r="I20" s="210"/>
      <c r="J20" s="210"/>
      <c r="K20" s="208"/>
      <c r="L20" s="211"/>
      <c r="M20" s="211"/>
      <c r="N20" s="208"/>
      <c r="O20" s="207"/>
      <c r="P20" s="207"/>
      <c r="Q20" s="208"/>
      <c r="R20" s="230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8"/>
  <sheetViews>
    <sheetView zoomScale="85" zoomScaleNormal="85" workbookViewId="0">
      <selection activeCell="C4" sqref="C4:J123"/>
    </sheetView>
  </sheetViews>
  <sheetFormatPr defaultRowHeight="14.5"/>
  <cols>
    <col min="1" max="1" width="31.1796875" bestFit="1" customWidth="1"/>
    <col min="2" max="2" width="31" bestFit="1" customWidth="1"/>
    <col min="3" max="3" width="17.1796875" bestFit="1" customWidth="1"/>
    <col min="4" max="4" width="13.54296875" bestFit="1" customWidth="1"/>
    <col min="5" max="5" width="11.542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2" max="12" width="14.81640625" bestFit="1" customWidth="1"/>
    <col min="13" max="13" width="13" bestFit="1" customWidth="1"/>
    <col min="15" max="15" width="13.54296875" bestFit="1" customWidth="1"/>
    <col min="16" max="16" width="11.81640625" bestFit="1" customWidth="1"/>
  </cols>
  <sheetData>
    <row r="1" spans="1:17">
      <c r="A1" s="344" t="s">
        <v>0</v>
      </c>
      <c r="B1" s="344" t="s">
        <v>1</v>
      </c>
      <c r="C1" s="344" t="s">
        <v>107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286</v>
      </c>
      <c r="B3" s="346" t="s">
        <v>126</v>
      </c>
      <c r="C3" s="160" t="s">
        <v>108</v>
      </c>
      <c r="D3" s="326">
        <v>272664212.49716115</v>
      </c>
      <c r="E3" s="326">
        <v>24021138.73202756</v>
      </c>
      <c r="F3" s="327">
        <v>9.6608919638428173E-2</v>
      </c>
      <c r="G3" s="335">
        <v>80.744808767866033</v>
      </c>
      <c r="H3" s="335">
        <v>-9.2241186166646116E-2</v>
      </c>
      <c r="I3" s="336">
        <v>3.1952824413505461</v>
      </c>
      <c r="J3" s="336">
        <v>0.13296073592311108</v>
      </c>
      <c r="K3" s="327">
        <v>4.3418278258440711E-2</v>
      </c>
      <c r="L3" s="328">
        <v>871239170.57685316</v>
      </c>
      <c r="M3" s="328">
        <v>109814088.88168979</v>
      </c>
      <c r="N3" s="327">
        <v>0.14422179085197756</v>
      </c>
      <c r="O3" s="326">
        <v>296941176.81892878</v>
      </c>
      <c r="P3" s="326">
        <v>20905815.987252057</v>
      </c>
      <c r="Q3" s="327">
        <v>7.5736006880655377E-2</v>
      </c>
    </row>
    <row r="4" spans="1:17">
      <c r="A4" s="346"/>
      <c r="B4" s="346"/>
      <c r="C4" s="160" t="s">
        <v>13</v>
      </c>
      <c r="D4" s="326">
        <v>65022156.023505621</v>
      </c>
      <c r="E4" s="326">
        <v>6079693.3217275888</v>
      </c>
      <c r="F4" s="330">
        <v>0.10314623860370516</v>
      </c>
      <c r="G4" s="337">
        <v>19.255191232134919</v>
      </c>
      <c r="H4" s="337">
        <v>9.2241186166329925E-2</v>
      </c>
      <c r="I4" s="338">
        <v>1.8844301470592066</v>
      </c>
      <c r="J4" s="338">
        <v>9.5899802843884885E-2</v>
      </c>
      <c r="K4" s="330">
        <v>5.3619332293721192E-2</v>
      </c>
      <c r="L4" s="331">
        <v>122529711.03748138</v>
      </c>
      <c r="M4" s="331">
        <v>17109327.93257156</v>
      </c>
      <c r="N4" s="330">
        <v>0.162296203339966</v>
      </c>
      <c r="O4" s="326">
        <v>47167820.028164744</v>
      </c>
      <c r="P4" s="326">
        <v>1073456.9953976497</v>
      </c>
      <c r="Q4" s="330">
        <v>2.3288248817638753E-2</v>
      </c>
    </row>
    <row r="5" spans="1:17">
      <c r="A5" s="346"/>
      <c r="B5" s="346" t="s">
        <v>127</v>
      </c>
      <c r="C5" s="160" t="s">
        <v>108</v>
      </c>
      <c r="D5" s="326">
        <v>3467799312.3041615</v>
      </c>
      <c r="E5" s="326">
        <v>300227315.3757143</v>
      </c>
      <c r="F5" s="327">
        <v>9.478152845991844E-2</v>
      </c>
      <c r="G5" s="335">
        <v>81.217130689310139</v>
      </c>
      <c r="H5" s="335">
        <v>-0.27581825770036517</v>
      </c>
      <c r="I5" s="336">
        <v>3.0932114951124756</v>
      </c>
      <c r="J5" s="336">
        <v>7.7341646542771425E-2</v>
      </c>
      <c r="K5" s="327">
        <v>2.5644888680939334E-2</v>
      </c>
      <c r="L5" s="328">
        <v>10726636695.56237</v>
      </c>
      <c r="M5" s="328">
        <v>1173651816.8521385</v>
      </c>
      <c r="N5" s="327">
        <v>0.12285707888722165</v>
      </c>
      <c r="O5" s="326">
        <v>3853992045.5657549</v>
      </c>
      <c r="P5" s="326">
        <v>305570951.26854181</v>
      </c>
      <c r="Q5" s="327">
        <v>8.6114624828387804E-2</v>
      </c>
    </row>
    <row r="6" spans="1:17">
      <c r="A6" s="346"/>
      <c r="B6" s="346"/>
      <c r="C6" s="160" t="s">
        <v>13</v>
      </c>
      <c r="D6" s="326">
        <v>801988702.70206201</v>
      </c>
      <c r="E6" s="326">
        <v>82633010.968685746</v>
      </c>
      <c r="F6" s="330">
        <v>0.11487086557912861</v>
      </c>
      <c r="G6" s="337">
        <v>18.782869310688255</v>
      </c>
      <c r="H6" s="337">
        <v>0.27581825770040069</v>
      </c>
      <c r="I6" s="338">
        <v>1.854401282906861</v>
      </c>
      <c r="J6" s="338">
        <v>0.11048043356087978</v>
      </c>
      <c r="K6" s="330">
        <v>6.3351747645148573E-2</v>
      </c>
      <c r="L6" s="331">
        <v>1487208879.1675129</v>
      </c>
      <c r="M6" s="331">
        <v>232709490.25797749</v>
      </c>
      <c r="N6" s="330">
        <v>0.18549988331222589</v>
      </c>
      <c r="O6" s="326">
        <v>611004426.02872634</v>
      </c>
      <c r="P6" s="326">
        <v>19603632.706420064</v>
      </c>
      <c r="Q6" s="330">
        <v>3.3147795755046137E-2</v>
      </c>
    </row>
    <row r="7" spans="1:17">
      <c r="A7" s="346"/>
      <c r="B7" s="346" t="s">
        <v>128</v>
      </c>
      <c r="C7" s="160" t="s">
        <v>108</v>
      </c>
      <c r="D7" s="326">
        <v>2025879234.9533572</v>
      </c>
      <c r="E7" s="326">
        <v>185692673.59411716</v>
      </c>
      <c r="F7" s="327">
        <v>0.10090969986051668</v>
      </c>
      <c r="G7" s="335">
        <v>80.946993357671701</v>
      </c>
      <c r="H7" s="335">
        <v>-0.19483069551777987</v>
      </c>
      <c r="I7" s="336">
        <v>3.1203297572104605</v>
      </c>
      <c r="J7" s="336">
        <v>9.9341312545177196E-2</v>
      </c>
      <c r="K7" s="327">
        <v>3.2883711528457676E-2</v>
      </c>
      <c r="L7" s="328">
        <v>6321411261.3397226</v>
      </c>
      <c r="M7" s="328">
        <v>762228923.44511604</v>
      </c>
      <c r="N7" s="327">
        <v>0.13711169684961083</v>
      </c>
      <c r="O7" s="326">
        <v>2250739638.4584007</v>
      </c>
      <c r="P7" s="326">
        <v>184674121.06683254</v>
      </c>
      <c r="Q7" s="327">
        <v>8.9384445707213475E-2</v>
      </c>
    </row>
    <row r="8" spans="1:17">
      <c r="A8" s="346"/>
      <c r="B8" s="346"/>
      <c r="C8" s="160" t="s">
        <v>13</v>
      </c>
      <c r="D8" s="326">
        <v>476844029.88963723</v>
      </c>
      <c r="E8" s="326">
        <v>49166166.420239449</v>
      </c>
      <c r="F8" s="330">
        <v>0.11496074643984351</v>
      </c>
      <c r="G8" s="337">
        <v>19.053006642328587</v>
      </c>
      <c r="H8" s="337">
        <v>0.19483069551312937</v>
      </c>
      <c r="I8" s="338">
        <v>1.8773096278401598</v>
      </c>
      <c r="J8" s="338">
        <v>0.12428067127192444</v>
      </c>
      <c r="K8" s="330">
        <v>7.0894819396034828E-2</v>
      </c>
      <c r="L8" s="331">
        <v>895183888.28991687</v>
      </c>
      <c r="M8" s="331">
        <v>145452209.54482627</v>
      </c>
      <c r="N8" s="330">
        <v>0.19400568719236438</v>
      </c>
      <c r="O8" s="326">
        <v>350693364.20787007</v>
      </c>
      <c r="P8" s="326">
        <v>8044413.4689486027</v>
      </c>
      <c r="Q8" s="330">
        <v>2.3477128564383019E-2</v>
      </c>
    </row>
    <row r="9" spans="1:17">
      <c r="A9" s="346" t="s">
        <v>287</v>
      </c>
      <c r="B9" s="346" t="s">
        <v>126</v>
      </c>
      <c r="C9" s="160" t="s">
        <v>108</v>
      </c>
      <c r="D9" s="326">
        <v>271588955.22094744</v>
      </c>
      <c r="E9" s="326">
        <v>23792475.555551082</v>
      </c>
      <c r="F9" s="327">
        <v>9.6016196790521202E-2</v>
      </c>
      <c r="G9" s="335">
        <v>80.691110969805791</v>
      </c>
      <c r="H9" s="335">
        <v>-0.10331647841150016</v>
      </c>
      <c r="I9" s="336">
        <v>3.1823300478418322</v>
      </c>
      <c r="J9" s="336">
        <v>0.13016617749050496</v>
      </c>
      <c r="K9" s="327">
        <v>4.2647178532888491E-2</v>
      </c>
      <c r="L9" s="328">
        <v>864285692.86159086</v>
      </c>
      <c r="M9" s="328">
        <v>107970230.42662072</v>
      </c>
      <c r="N9" s="327">
        <v>0.14275819520998392</v>
      </c>
      <c r="O9" s="326">
        <v>294532570.96097106</v>
      </c>
      <c r="P9" s="326">
        <v>20469991.772933602</v>
      </c>
      <c r="Q9" s="327">
        <v>7.4690940417987198E-2</v>
      </c>
    </row>
    <row r="10" spans="1:17">
      <c r="A10" s="346"/>
      <c r="B10" s="346"/>
      <c r="C10" s="160" t="s">
        <v>13</v>
      </c>
      <c r="D10" s="326">
        <v>64989574.875852592</v>
      </c>
      <c r="E10" s="326">
        <v>6086090.8287550882</v>
      </c>
      <c r="F10" s="330">
        <v>0.10332310434963113</v>
      </c>
      <c r="G10" s="337">
        <v>19.308889030195186</v>
      </c>
      <c r="H10" s="337">
        <v>0.1033164784111662</v>
      </c>
      <c r="I10" s="338">
        <v>1.8812759496248916</v>
      </c>
      <c r="J10" s="338">
        <v>9.610142820691836E-2</v>
      </c>
      <c r="K10" s="330">
        <v>5.3833071811143988E-2</v>
      </c>
      <c r="L10" s="331">
        <v>122263324.19028759</v>
      </c>
      <c r="M10" s="331">
        <v>17110325.246659085</v>
      </c>
      <c r="N10" s="330">
        <v>0.16271837625697924</v>
      </c>
      <c r="O10" s="326">
        <v>47092811.264544725</v>
      </c>
      <c r="P10" s="326">
        <v>1094572.2308645323</v>
      </c>
      <c r="Q10" s="330">
        <v>2.379595945103637E-2</v>
      </c>
    </row>
    <row r="11" spans="1:17">
      <c r="A11" s="346"/>
      <c r="B11" s="346" t="s">
        <v>127</v>
      </c>
      <c r="C11" s="160" t="s">
        <v>108</v>
      </c>
      <c r="D11" s="326">
        <v>3456960960.9010367</v>
      </c>
      <c r="E11" s="326">
        <v>299351597.53035355</v>
      </c>
      <c r="F11" s="327">
        <v>9.4803239755661808E-2</v>
      </c>
      <c r="G11" s="335">
        <v>81.177506722935718</v>
      </c>
      <c r="H11" s="335">
        <v>-0.27801003446799655</v>
      </c>
      <c r="I11" s="336">
        <v>3.0834637386249186</v>
      </c>
      <c r="J11" s="336">
        <v>7.678474094608756E-2</v>
      </c>
      <c r="K11" s="327">
        <v>2.5538057439908186E-2</v>
      </c>
      <c r="L11" s="328">
        <v>10659413768.780302</v>
      </c>
      <c r="M11" s="328">
        <v>1165496013.0596447</v>
      </c>
      <c r="N11" s="327">
        <v>0.12276238777793953</v>
      </c>
      <c r="O11" s="326">
        <v>3828794724.5596228</v>
      </c>
      <c r="P11" s="326">
        <v>304166662.25658512</v>
      </c>
      <c r="Q11" s="327">
        <v>8.6297520441870029E-2</v>
      </c>
    </row>
    <row r="12" spans="1:17">
      <c r="A12" s="346"/>
      <c r="B12" s="346"/>
      <c r="C12" s="160" t="s">
        <v>13</v>
      </c>
      <c r="D12" s="326">
        <v>801559780.19516659</v>
      </c>
      <c r="E12" s="326">
        <v>82686016.247615099</v>
      </c>
      <c r="F12" s="330">
        <v>0.11502160795737124</v>
      </c>
      <c r="G12" s="337">
        <v>18.822493277062708</v>
      </c>
      <c r="H12" s="337">
        <v>0.27801003446803563</v>
      </c>
      <c r="I12" s="338">
        <v>1.8513287649174555</v>
      </c>
      <c r="J12" s="338">
        <v>0.11086701653778275</v>
      </c>
      <c r="K12" s="330">
        <v>6.3699771994987664E-2</v>
      </c>
      <c r="L12" s="331">
        <v>1483950677.8762248</v>
      </c>
      <c r="M12" s="331">
        <v>232778389.81179309</v>
      </c>
      <c r="N12" s="330">
        <v>0.18604823015374017</v>
      </c>
      <c r="O12" s="326">
        <v>609975426.8466301</v>
      </c>
      <c r="P12" s="326">
        <v>19766567.443628192</v>
      </c>
      <c r="Q12" s="330">
        <v>3.3490800974458661E-2</v>
      </c>
    </row>
    <row r="13" spans="1:17">
      <c r="A13" s="346"/>
      <c r="B13" s="346" t="s">
        <v>128</v>
      </c>
      <c r="C13" s="160" t="s">
        <v>108</v>
      </c>
      <c r="D13" s="326">
        <v>2019491760.9492764</v>
      </c>
      <c r="E13" s="326">
        <v>184805447.58308625</v>
      </c>
      <c r="F13" s="327">
        <v>0.10072863477354585</v>
      </c>
      <c r="G13" s="335">
        <v>80.905626828113057</v>
      </c>
      <c r="H13" s="335">
        <v>-0.20010397400731961</v>
      </c>
      <c r="I13" s="336">
        <v>3.1102054127657688</v>
      </c>
      <c r="J13" s="336">
        <v>9.8103145027625516E-2</v>
      </c>
      <c r="K13" s="327">
        <v>3.2569659429689091E-2</v>
      </c>
      <c r="L13" s="328">
        <v>6281034205.9403133</v>
      </c>
      <c r="M13" s="328">
        <v>754771400.8618784</v>
      </c>
      <c r="N13" s="327">
        <v>0.13657899153262687</v>
      </c>
      <c r="O13" s="326">
        <v>2235943902.2026477</v>
      </c>
      <c r="P13" s="326">
        <v>182941537.98522496</v>
      </c>
      <c r="Q13" s="327">
        <v>8.9109268052382326E-2</v>
      </c>
    </row>
    <row r="14" spans="1:17">
      <c r="A14" s="346"/>
      <c r="B14" s="346"/>
      <c r="C14" s="160" t="s">
        <v>13</v>
      </c>
      <c r="D14" s="326">
        <v>476616161.48208332</v>
      </c>
      <c r="E14" s="326">
        <v>49210394.274459302</v>
      </c>
      <c r="F14" s="330">
        <v>0.1151374128523493</v>
      </c>
      <c r="G14" s="337">
        <v>19.094373171887202</v>
      </c>
      <c r="H14" s="337">
        <v>0.20010397400258739</v>
      </c>
      <c r="I14" s="338">
        <v>1.8744415037022759</v>
      </c>
      <c r="J14" s="338">
        <v>0.12468881312109414</v>
      </c>
      <c r="K14" s="330">
        <v>7.1260820910456005E-2</v>
      </c>
      <c r="L14" s="331">
        <v>893389114.41728306</v>
      </c>
      <c r="M14" s="331">
        <v>145534723.27582872</v>
      </c>
      <c r="N14" s="330">
        <v>0.19460302032016988</v>
      </c>
      <c r="O14" s="326">
        <v>350158027.07378048</v>
      </c>
      <c r="P14" s="326">
        <v>8180367.6094932556</v>
      </c>
      <c r="Q14" s="330">
        <v>2.3920766117611063E-2</v>
      </c>
    </row>
    <row r="15" spans="1:17">
      <c r="A15" s="346" t="s">
        <v>61</v>
      </c>
      <c r="B15" s="346" t="s">
        <v>126</v>
      </c>
      <c r="C15" s="160" t="s">
        <v>108</v>
      </c>
      <c r="D15" s="326">
        <v>152461323.2322087</v>
      </c>
      <c r="E15" s="326">
        <v>10239694.37691915</v>
      </c>
      <c r="F15" s="327">
        <v>7.1998151472010177E-2</v>
      </c>
      <c r="G15" s="335">
        <v>82.926697795550623</v>
      </c>
      <c r="H15" s="335">
        <v>-0.19787639892088293</v>
      </c>
      <c r="I15" s="336">
        <v>3.5001250020512367</v>
      </c>
      <c r="J15" s="336">
        <v>0.1696844780944633</v>
      </c>
      <c r="K15" s="327">
        <v>5.0949559637494271E-2</v>
      </c>
      <c r="L15" s="328">
        <v>533633689.2908687</v>
      </c>
      <c r="M15" s="328">
        <v>59973013.168072402</v>
      </c>
      <c r="N15" s="327">
        <v>0.12661598522171688</v>
      </c>
      <c r="O15" s="326">
        <v>200454165.33874464</v>
      </c>
      <c r="P15" s="326">
        <v>12316676.353648067</v>
      </c>
      <c r="Q15" s="327">
        <v>6.5466358778838274E-2</v>
      </c>
    </row>
    <row r="16" spans="1:17">
      <c r="A16" s="346"/>
      <c r="B16" s="346"/>
      <c r="C16" s="160" t="s">
        <v>13</v>
      </c>
      <c r="D16" s="326">
        <v>31389387.437702071</v>
      </c>
      <c r="E16" s="326">
        <v>2516451.0173132904</v>
      </c>
      <c r="F16" s="330">
        <v>8.7156047472064013E-2</v>
      </c>
      <c r="G16" s="337">
        <v>17.073302204449607</v>
      </c>
      <c r="H16" s="337">
        <v>0.19787639892099662</v>
      </c>
      <c r="I16" s="338">
        <v>1.9707503831181441</v>
      </c>
      <c r="J16" s="338">
        <v>7.3500887752507849E-2</v>
      </c>
      <c r="K16" s="330">
        <v>3.8740760206839753E-2</v>
      </c>
      <c r="L16" s="331">
        <v>61860647.318695217</v>
      </c>
      <c r="M16" s="331">
        <v>7081483.2653885037</v>
      </c>
      <c r="N16" s="330">
        <v>0.12927329921459496</v>
      </c>
      <c r="O16" s="326">
        <v>29439312.519344568</v>
      </c>
      <c r="P16" s="326">
        <v>-447465.86868914217</v>
      </c>
      <c r="Q16" s="330">
        <v>-1.4972034217923664E-2</v>
      </c>
    </row>
    <row r="17" spans="1:17">
      <c r="A17" s="346"/>
      <c r="B17" s="346" t="s">
        <v>127</v>
      </c>
      <c r="C17" s="160" t="s">
        <v>108</v>
      </c>
      <c r="D17" s="326">
        <v>1949547432.580488</v>
      </c>
      <c r="E17" s="326">
        <v>133886563.34023476</v>
      </c>
      <c r="F17" s="327">
        <v>7.3739851757811128E-2</v>
      </c>
      <c r="G17" s="335">
        <v>83.473263575311307</v>
      </c>
      <c r="H17" s="335">
        <v>-0.29200620376242625</v>
      </c>
      <c r="I17" s="336">
        <v>3.3764809964448368</v>
      </c>
      <c r="J17" s="336">
        <v>8.9421672071813951E-2</v>
      </c>
      <c r="K17" s="327">
        <v>2.7204155218242172E-2</v>
      </c>
      <c r="L17" s="328">
        <v>6582609857.7758389</v>
      </c>
      <c r="M17" s="328">
        <v>614424867.64043713</v>
      </c>
      <c r="N17" s="327">
        <v>0.10295003734904294</v>
      </c>
      <c r="O17" s="326">
        <v>2607655223.2445498</v>
      </c>
      <c r="P17" s="326">
        <v>184016134.44401884</v>
      </c>
      <c r="Q17" s="327">
        <v>7.5925551495824903E-2</v>
      </c>
    </row>
    <row r="18" spans="1:17">
      <c r="A18" s="346"/>
      <c r="B18" s="346"/>
      <c r="C18" s="160" t="s">
        <v>13</v>
      </c>
      <c r="D18" s="326">
        <v>385987742.48971516</v>
      </c>
      <c r="E18" s="326">
        <v>34090536.612444222</v>
      </c>
      <c r="F18" s="330">
        <v>9.6876406072783E-2</v>
      </c>
      <c r="G18" s="337">
        <v>16.526736424687211</v>
      </c>
      <c r="H18" s="337">
        <v>0.29200620375882025</v>
      </c>
      <c r="I18" s="338">
        <v>1.9478345197625817</v>
      </c>
      <c r="J18" s="338">
        <v>7.0270374656709045E-2</v>
      </c>
      <c r="K18" s="330">
        <v>3.7426350966425499E-2</v>
      </c>
      <c r="L18" s="331">
        <v>751840249.0266974</v>
      </c>
      <c r="M18" s="331">
        <v>91130672.508593917</v>
      </c>
      <c r="N18" s="330">
        <v>0.13792848741325445</v>
      </c>
      <c r="O18" s="326">
        <v>390079729.59210324</v>
      </c>
      <c r="P18" s="326">
        <v>2004283.2166345119</v>
      </c>
      <c r="Q18" s="330">
        <v>5.1646741254929547E-3</v>
      </c>
    </row>
    <row r="19" spans="1:17">
      <c r="A19" s="346"/>
      <c r="B19" s="346" t="s">
        <v>128</v>
      </c>
      <c r="C19" s="160" t="s">
        <v>108</v>
      </c>
      <c r="D19" s="326">
        <v>1136769365.6235533</v>
      </c>
      <c r="E19" s="326">
        <v>83060396.038179994</v>
      </c>
      <c r="F19" s="327">
        <v>7.8826695449753695E-2</v>
      </c>
      <c r="G19" s="335">
        <v>83.240272863586981</v>
      </c>
      <c r="H19" s="335">
        <v>-0.31313530269532919</v>
      </c>
      <c r="I19" s="336">
        <v>3.402208406319712</v>
      </c>
      <c r="J19" s="336">
        <v>0.11166699664913171</v>
      </c>
      <c r="K19" s="327">
        <v>3.3935751825202171E-2</v>
      </c>
      <c r="L19" s="328">
        <v>3867526291.7711792</v>
      </c>
      <c r="M19" s="328">
        <v>400253293.60919046</v>
      </c>
      <c r="N19" s="327">
        <v>0.11543749044893951</v>
      </c>
      <c r="O19" s="326">
        <v>1518191290.7712703</v>
      </c>
      <c r="P19" s="326">
        <v>108444157.63075829</v>
      </c>
      <c r="Q19" s="327">
        <v>7.6924545602143429E-2</v>
      </c>
    </row>
    <row r="20" spans="1:17">
      <c r="A20" s="346"/>
      <c r="B20" s="346"/>
      <c r="C20" s="160" t="s">
        <v>13</v>
      </c>
      <c r="D20" s="326">
        <v>228878927.58479893</v>
      </c>
      <c r="E20" s="326">
        <v>21467623.669947684</v>
      </c>
      <c r="F20" s="330">
        <v>0.10350266964601315</v>
      </c>
      <c r="G20" s="337">
        <v>16.759727136412799</v>
      </c>
      <c r="H20" s="337">
        <v>0.3131353026946222</v>
      </c>
      <c r="I20" s="338">
        <v>1.9632136518507748</v>
      </c>
      <c r="J20" s="338">
        <v>8.0937196637228315E-2</v>
      </c>
      <c r="K20" s="330">
        <v>4.2999632924827662E-2</v>
      </c>
      <c r="L20" s="331">
        <v>449338235.25544214</v>
      </c>
      <c r="M20" s="331">
        <v>58932821.351376355</v>
      </c>
      <c r="N20" s="330">
        <v>0.15095287937235907</v>
      </c>
      <c r="O20" s="326">
        <v>220100679.1673404</v>
      </c>
      <c r="P20" s="326">
        <v>-2371076.516100347</v>
      </c>
      <c r="Q20" s="330">
        <v>-1.0657876586698927E-2</v>
      </c>
    </row>
    <row r="21" spans="1:17">
      <c r="A21" s="346" t="s">
        <v>62</v>
      </c>
      <c r="B21" s="346" t="s">
        <v>126</v>
      </c>
      <c r="C21" s="160" t="s">
        <v>108</v>
      </c>
      <c r="D21" s="326">
        <v>1075257.2762135405</v>
      </c>
      <c r="E21" s="326">
        <v>228663.17647599522</v>
      </c>
      <c r="F21" s="327">
        <v>0.27009776768688049</v>
      </c>
      <c r="G21" s="335">
        <v>97.059034336497291</v>
      </c>
      <c r="H21" s="335">
        <v>1.4605535212324412</v>
      </c>
      <c r="I21" s="336">
        <v>6.466803684182608</v>
      </c>
      <c r="J21" s="336">
        <v>0.43130300944622935</v>
      </c>
      <c r="K21" s="327">
        <v>7.1461015860969646E-2</v>
      </c>
      <c r="L21" s="328">
        <v>6953477.7152618794</v>
      </c>
      <c r="M21" s="328">
        <v>1843858.4550680881</v>
      </c>
      <c r="N21" s="327">
        <v>0.36086024440853476</v>
      </c>
      <c r="O21" s="326">
        <v>2408605.8579577208</v>
      </c>
      <c r="P21" s="326">
        <v>435824.21431842167</v>
      </c>
      <c r="Q21" s="327">
        <v>0.22091862813282909</v>
      </c>
    </row>
    <row r="22" spans="1:17">
      <c r="A22" s="346"/>
      <c r="B22" s="346"/>
      <c r="C22" s="160" t="s">
        <v>13</v>
      </c>
      <c r="D22" s="326">
        <v>32581.147653005217</v>
      </c>
      <c r="E22" s="326">
        <v>-6397.5070274925019</v>
      </c>
      <c r="F22" s="330">
        <v>-0.16412847185034793</v>
      </c>
      <c r="G22" s="337">
        <v>2.9409656635027566</v>
      </c>
      <c r="H22" s="337">
        <v>-1.4605535212324008</v>
      </c>
      <c r="I22" s="338">
        <v>8.176103863216321</v>
      </c>
      <c r="J22" s="338">
        <v>1.316345272956247</v>
      </c>
      <c r="K22" s="330">
        <v>0.19189381894944213</v>
      </c>
      <c r="L22" s="331">
        <v>266386.8471937573</v>
      </c>
      <c r="M22" s="331">
        <v>-997.31408756796736</v>
      </c>
      <c r="N22" s="330">
        <v>-3.7298921626051531E-3</v>
      </c>
      <c r="O22" s="326">
        <v>75008.763620018959</v>
      </c>
      <c r="P22" s="326">
        <v>-21115.235466884915</v>
      </c>
      <c r="Q22" s="330">
        <v>-0.21966663546524975</v>
      </c>
    </row>
    <row r="23" spans="1:17">
      <c r="A23" s="346"/>
      <c r="B23" s="346" t="s">
        <v>127</v>
      </c>
      <c r="C23" s="160" t="s">
        <v>108</v>
      </c>
      <c r="D23" s="326">
        <v>10838351.403134985</v>
      </c>
      <c r="E23" s="326">
        <v>875717.84538017213</v>
      </c>
      <c r="F23" s="327">
        <v>8.7900236448877747E-2</v>
      </c>
      <c r="G23" s="335">
        <v>96.193200677286512</v>
      </c>
      <c r="H23" s="335">
        <v>0.80735123824830168</v>
      </c>
      <c r="I23" s="336">
        <v>6.2023202867020455</v>
      </c>
      <c r="J23" s="336">
        <v>0.27345392349080822</v>
      </c>
      <c r="K23" s="327">
        <v>4.6122463678317425E-2</v>
      </c>
      <c r="L23" s="328">
        <v>67222926.782069698</v>
      </c>
      <c r="M23" s="328">
        <v>8155803.792497687</v>
      </c>
      <c r="N23" s="327">
        <v>0.13807687559012399</v>
      </c>
      <c r="O23" s="326">
        <v>25197321.006131101</v>
      </c>
      <c r="P23" s="326">
        <v>1404289.0119538717</v>
      </c>
      <c r="Q23" s="327">
        <v>5.9021019779973295E-2</v>
      </c>
    </row>
    <row r="24" spans="1:17">
      <c r="A24" s="346"/>
      <c r="B24" s="346"/>
      <c r="C24" s="160" t="s">
        <v>13</v>
      </c>
      <c r="D24" s="326">
        <v>428922.50689530803</v>
      </c>
      <c r="E24" s="326">
        <v>-53005.278929459979</v>
      </c>
      <c r="F24" s="330">
        <v>-0.10998593666631422</v>
      </c>
      <c r="G24" s="337">
        <v>3.8067993227134997</v>
      </c>
      <c r="H24" s="337">
        <v>-0.80735123824821509</v>
      </c>
      <c r="I24" s="338">
        <v>7.5962469651509554</v>
      </c>
      <c r="J24" s="338">
        <v>0.69251378568933397</v>
      </c>
      <c r="K24" s="330">
        <v>0.10031004496951586</v>
      </c>
      <c r="L24" s="331">
        <v>3258201.2912884234</v>
      </c>
      <c r="M24" s="331">
        <v>-68899.553814501502</v>
      </c>
      <c r="N24" s="330">
        <v>-2.0708585949810631E-2</v>
      </c>
      <c r="O24" s="326">
        <v>1028999.1820960459</v>
      </c>
      <c r="P24" s="326">
        <v>-162934.7372083005</v>
      </c>
      <c r="Q24" s="330">
        <v>-0.13669779387048137</v>
      </c>
    </row>
    <row r="25" spans="1:17">
      <c r="A25" s="346"/>
      <c r="B25" s="346" t="s">
        <v>128</v>
      </c>
      <c r="C25" s="160" t="s">
        <v>108</v>
      </c>
      <c r="D25" s="326">
        <v>6387474.0040810062</v>
      </c>
      <c r="E25" s="326">
        <v>887226.01103498228</v>
      </c>
      <c r="F25" s="327">
        <v>0.1613065469332845</v>
      </c>
      <c r="G25" s="335">
        <v>96.555455585290289</v>
      </c>
      <c r="H25" s="335">
        <v>1.2692468936701715</v>
      </c>
      <c r="I25" s="336">
        <v>6.3212868457250506</v>
      </c>
      <c r="J25" s="336">
        <v>0.33618710880485647</v>
      </c>
      <c r="K25" s="327">
        <v>5.6170677780192059E-2</v>
      </c>
      <c r="L25" s="328">
        <v>40377055.399407983</v>
      </c>
      <c r="M25" s="328">
        <v>7457522.5832323991</v>
      </c>
      <c r="N25" s="327">
        <v>0.22653792278510149</v>
      </c>
      <c r="O25" s="326">
        <v>14795736.255755715</v>
      </c>
      <c r="P25" s="326">
        <v>1732583.0816102847</v>
      </c>
      <c r="Q25" s="327">
        <v>0.1326313071976688</v>
      </c>
    </row>
    <row r="26" spans="1:17">
      <c r="A26" s="346"/>
      <c r="B26" s="346"/>
      <c r="C26" s="160" t="s">
        <v>13</v>
      </c>
      <c r="D26" s="326">
        <v>227868.40755389602</v>
      </c>
      <c r="E26" s="326">
        <v>-44227.854219545727</v>
      </c>
      <c r="F26" s="330">
        <v>-0.16254488000416414</v>
      </c>
      <c r="G26" s="337">
        <v>3.4445444147097626</v>
      </c>
      <c r="H26" s="337">
        <v>-1.2692468936700521</v>
      </c>
      <c r="I26" s="338">
        <v>7.8763611502787239</v>
      </c>
      <c r="J26" s="338">
        <v>0.97701019484477047</v>
      </c>
      <c r="K26" s="330">
        <v>0.14160900078220745</v>
      </c>
      <c r="L26" s="331">
        <v>1794773.8726333855</v>
      </c>
      <c r="M26" s="331">
        <v>-82513.731003216933</v>
      </c>
      <c r="N26" s="330">
        <v>-4.3953697261610213E-2</v>
      </c>
      <c r="O26" s="326">
        <v>535337.13408968167</v>
      </c>
      <c r="P26" s="326">
        <v>-135954.14054458018</v>
      </c>
      <c r="Q26" s="330">
        <v>-0.20252630368039831</v>
      </c>
    </row>
    <row r="27" spans="1:17">
      <c r="A27" s="346" t="s">
        <v>104</v>
      </c>
      <c r="B27" s="346" t="s">
        <v>126</v>
      </c>
      <c r="C27" s="160" t="s">
        <v>108</v>
      </c>
      <c r="D27" s="326">
        <v>119127631.98873906</v>
      </c>
      <c r="E27" s="326">
        <v>13552781.178632557</v>
      </c>
      <c r="F27" s="327">
        <v>0.12837130315257972</v>
      </c>
      <c r="G27" s="335">
        <v>77.999956023576502</v>
      </c>
      <c r="H27" s="335">
        <v>0.14549593045455822</v>
      </c>
      <c r="I27" s="336">
        <v>2.7756113174647705</v>
      </c>
      <c r="J27" s="336">
        <v>9.8318532835843797E-2</v>
      </c>
      <c r="K27" s="327">
        <v>3.6723115753464659E-2</v>
      </c>
      <c r="L27" s="328">
        <v>330652003.57072234</v>
      </c>
      <c r="M27" s="328">
        <v>47997217.258548796</v>
      </c>
      <c r="N27" s="327">
        <v>0.16980861313113954</v>
      </c>
      <c r="O27" s="326">
        <v>94078405.622226417</v>
      </c>
      <c r="P27" s="326">
        <v>8153315.4192855656</v>
      </c>
      <c r="Q27" s="327">
        <v>9.4888645447200382E-2</v>
      </c>
    </row>
    <row r="28" spans="1:17">
      <c r="A28" s="346"/>
      <c r="B28" s="346"/>
      <c r="C28" s="160" t="s">
        <v>13</v>
      </c>
      <c r="D28" s="326">
        <v>33600187.438150547</v>
      </c>
      <c r="E28" s="326">
        <v>3569639.8114418164</v>
      </c>
      <c r="F28" s="330">
        <v>0.11886695693378002</v>
      </c>
      <c r="G28" s="337">
        <v>22.000043976425317</v>
      </c>
      <c r="H28" s="337">
        <v>-0.14549593045541087</v>
      </c>
      <c r="I28" s="338">
        <v>1.7976886879806391</v>
      </c>
      <c r="J28" s="338">
        <v>0.12026889808909424</v>
      </c>
      <c r="K28" s="330">
        <v>7.1698747572824531E-2</v>
      </c>
      <c r="L28" s="331">
        <v>60402676.87159241</v>
      </c>
      <c r="M28" s="331">
        <v>10028841.981270619</v>
      </c>
      <c r="N28" s="330">
        <v>0.19908831644654945</v>
      </c>
      <c r="O28" s="326">
        <v>17653498.745200157</v>
      </c>
      <c r="P28" s="326">
        <v>1542038.0995536763</v>
      </c>
      <c r="Q28" s="330">
        <v>9.5710633161640399E-2</v>
      </c>
    </row>
    <row r="29" spans="1:17">
      <c r="A29" s="346"/>
      <c r="B29" s="346" t="s">
        <v>127</v>
      </c>
      <c r="C29" s="160" t="s">
        <v>108</v>
      </c>
      <c r="D29" s="326">
        <v>1507413528.3205376</v>
      </c>
      <c r="E29" s="326">
        <v>165465034.19009972</v>
      </c>
      <c r="F29" s="327">
        <v>0.12330207523897445</v>
      </c>
      <c r="G29" s="335">
        <v>78.38922740515973</v>
      </c>
      <c r="H29" s="335">
        <v>-0.13665600922510635</v>
      </c>
      <c r="I29" s="336">
        <v>2.7045026692486793</v>
      </c>
      <c r="J29" s="336">
        <v>7.7179205638489901E-2</v>
      </c>
      <c r="K29" s="327">
        <v>2.9375600951866969E-2</v>
      </c>
      <c r="L29" s="328">
        <v>4076803911.0044637</v>
      </c>
      <c r="M29" s="328">
        <v>551071145.41920376</v>
      </c>
      <c r="N29" s="327">
        <v>0.15629974874959865</v>
      </c>
      <c r="O29" s="326">
        <v>1221139501.3150749</v>
      </c>
      <c r="P29" s="326">
        <v>120150527.81256866</v>
      </c>
      <c r="Q29" s="327">
        <v>0.10912963772047728</v>
      </c>
    </row>
    <row r="30" spans="1:17">
      <c r="A30" s="346"/>
      <c r="B30" s="346"/>
      <c r="C30" s="160" t="s">
        <v>13</v>
      </c>
      <c r="D30" s="326">
        <v>415572037.70545143</v>
      </c>
      <c r="E30" s="326">
        <v>48595479.635170996</v>
      </c>
      <c r="F30" s="330">
        <v>0.13242120938380042</v>
      </c>
      <c r="G30" s="337">
        <v>21.610772594838473</v>
      </c>
      <c r="H30" s="337">
        <v>0.13665600922976395</v>
      </c>
      <c r="I30" s="338">
        <v>1.7616931901670227</v>
      </c>
      <c r="J30" s="338">
        <v>0.15270019439848159</v>
      </c>
      <c r="K30" s="330">
        <v>9.4904200826271351E-2</v>
      </c>
      <c r="L30" s="331">
        <v>732110428.849527</v>
      </c>
      <c r="M30" s="331">
        <v>141647717.30319846</v>
      </c>
      <c r="N30" s="330">
        <v>0.23989273925908966</v>
      </c>
      <c r="O30" s="326">
        <v>219895697.254527</v>
      </c>
      <c r="P30" s="326">
        <v>17762284.226993799</v>
      </c>
      <c r="Q30" s="330">
        <v>8.7874062783347667E-2</v>
      </c>
    </row>
    <row r="31" spans="1:17">
      <c r="A31" s="346"/>
      <c r="B31" s="346" t="s">
        <v>128</v>
      </c>
      <c r="C31" s="160" t="s">
        <v>108</v>
      </c>
      <c r="D31" s="326">
        <v>882722395.32572222</v>
      </c>
      <c r="E31" s="326">
        <v>101745051.54490125</v>
      </c>
      <c r="F31" s="327">
        <v>0.13027913338988706</v>
      </c>
      <c r="G31" s="335">
        <v>78.085264834485812</v>
      </c>
      <c r="H31" s="335">
        <v>6.3352702500637292E-2</v>
      </c>
      <c r="I31" s="336">
        <v>2.7341641346694936</v>
      </c>
      <c r="J31" s="336">
        <v>9.7737068874495847E-2</v>
      </c>
      <c r="K31" s="327">
        <v>3.707178937074971E-2</v>
      </c>
      <c r="L31" s="328">
        <v>2413507914.169136</v>
      </c>
      <c r="M31" s="328">
        <v>354518107.25269508</v>
      </c>
      <c r="N31" s="327">
        <v>0.17218060335307056</v>
      </c>
      <c r="O31" s="326">
        <v>717752611.43137765</v>
      </c>
      <c r="P31" s="326">
        <v>74497380.354466915</v>
      </c>
      <c r="Q31" s="327">
        <v>0.11581309681655685</v>
      </c>
    </row>
    <row r="32" spans="1:17">
      <c r="A32" s="346"/>
      <c r="B32" s="346"/>
      <c r="C32" s="160" t="s">
        <v>13</v>
      </c>
      <c r="D32" s="326">
        <v>247737233.89728451</v>
      </c>
      <c r="E32" s="326">
        <v>27742770.604511738</v>
      </c>
      <c r="F32" s="330">
        <v>0.12610667645572124</v>
      </c>
      <c r="G32" s="337">
        <v>21.9147351655152</v>
      </c>
      <c r="H32" s="337">
        <v>-6.3352702510190539E-2</v>
      </c>
      <c r="I32" s="338">
        <v>1.7924268878611578</v>
      </c>
      <c r="J32" s="338">
        <v>0.16761791818409688</v>
      </c>
      <c r="K32" s="330">
        <v>0.10316161549588922</v>
      </c>
      <c r="L32" s="331">
        <v>444050879.16184139</v>
      </c>
      <c r="M32" s="331">
        <v>86601901.924453259</v>
      </c>
      <c r="N32" s="330">
        <v>0.24227766041960003</v>
      </c>
      <c r="O32" s="326">
        <v>130057347.90644002</v>
      </c>
      <c r="P32" s="326">
        <v>10551444.125593409</v>
      </c>
      <c r="Q32" s="330">
        <v>8.8292241569445415E-2</v>
      </c>
    </row>
    <row r="38" spans="18:18">
      <c r="R38" s="230"/>
    </row>
  </sheetData>
  <mergeCells count="28">
    <mergeCell ref="A27:A32"/>
    <mergeCell ref="B27:B28"/>
    <mergeCell ref="B29:B30"/>
    <mergeCell ref="B31:B32"/>
    <mergeCell ref="A21:A26"/>
    <mergeCell ref="B21:B22"/>
    <mergeCell ref="B23:B24"/>
    <mergeCell ref="B25:B26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86"/>
  <sheetViews>
    <sheetView zoomScale="85" zoomScaleNormal="85" workbookViewId="0">
      <selection activeCell="C4" sqref="C4:J123"/>
    </sheetView>
  </sheetViews>
  <sheetFormatPr defaultColWidth="9.1796875" defaultRowHeight="14.5"/>
  <cols>
    <col min="1" max="1" width="23" style="224" customWidth="1"/>
    <col min="2" max="2" width="12.453125" customWidth="1"/>
    <col min="3" max="3" width="16.81640625" bestFit="1" customWidth="1"/>
    <col min="4" max="4" width="13.54296875" bestFit="1" customWidth="1"/>
    <col min="5" max="5" width="11.81640625" bestFit="1" customWidth="1"/>
    <col min="6" max="6" width="9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6.453125" bestFit="1" customWidth="1"/>
    <col min="14" max="14" width="9.1796875" bestFit="1" customWidth="1"/>
    <col min="15" max="15" width="12.81640625" bestFit="1" customWidth="1"/>
    <col min="16" max="16" width="15.453125" bestFit="1" customWidth="1"/>
    <col min="17" max="17" width="9.1796875" bestFit="1" customWidth="1"/>
  </cols>
  <sheetData>
    <row r="1" spans="1:17">
      <c r="A1" s="344" t="s">
        <v>0</v>
      </c>
      <c r="B1" s="344" t="s">
        <v>1</v>
      </c>
      <c r="C1" s="344" t="s">
        <v>109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9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8" t="s">
        <v>286</v>
      </c>
      <c r="B3" s="346" t="s">
        <v>126</v>
      </c>
      <c r="C3" s="160" t="s">
        <v>130</v>
      </c>
      <c r="D3" s="326">
        <v>160279993.21679527</v>
      </c>
      <c r="E3" s="326">
        <v>6150977.7065939605</v>
      </c>
      <c r="F3" s="327">
        <v>3.9907980247799915E-2</v>
      </c>
      <c r="G3" s="335">
        <v>47.464158508662905</v>
      </c>
      <c r="H3" s="335">
        <v>-2.6451597904384485</v>
      </c>
      <c r="I3" s="336">
        <v>3.1331492119708848</v>
      </c>
      <c r="J3" s="336">
        <v>0.14529469962903541</v>
      </c>
      <c r="K3" s="327">
        <v>4.8628438576533942E-2</v>
      </c>
      <c r="L3" s="328">
        <v>502181134.44190085</v>
      </c>
      <c r="M3" s="328">
        <v>41666059.966938972</v>
      </c>
      <c r="N3" s="327">
        <v>9.0477081590527503E-2</v>
      </c>
      <c r="O3" s="326">
        <v>232855363.45467669</v>
      </c>
      <c r="P3" s="326">
        <v>6586561.3589887917</v>
      </c>
      <c r="Q3" s="327">
        <v>2.9109454321516976E-2</v>
      </c>
    </row>
    <row r="4" spans="1:17">
      <c r="A4" s="348"/>
      <c r="B4" s="346"/>
      <c r="C4" s="160" t="s">
        <v>131</v>
      </c>
      <c r="D4" s="326">
        <v>113810107.32753444</v>
      </c>
      <c r="E4" s="326">
        <v>15944314.03848654</v>
      </c>
      <c r="F4" s="330">
        <v>0.1629201941008622</v>
      </c>
      <c r="G4" s="337">
        <v>33.70290243758248</v>
      </c>
      <c r="H4" s="337">
        <v>1.8854787663699781</v>
      </c>
      <c r="I4" s="338">
        <v>2.5219067634287806</v>
      </c>
      <c r="J4" s="338">
        <v>0.10466866414924336</v>
      </c>
      <c r="K4" s="330">
        <v>4.330093265551295E-2</v>
      </c>
      <c r="L4" s="331">
        <v>287018479.41586453</v>
      </c>
      <c r="M4" s="331">
        <v>50453555.261362314</v>
      </c>
      <c r="N4" s="330">
        <v>0.2132757231093598</v>
      </c>
      <c r="O4" s="326">
        <v>55760849.77907908</v>
      </c>
      <c r="P4" s="326">
        <v>7332122.0169342086</v>
      </c>
      <c r="Q4" s="330">
        <v>0.15140026087295824</v>
      </c>
    </row>
    <row r="5" spans="1:17">
      <c r="A5" s="348"/>
      <c r="B5" s="346"/>
      <c r="C5" s="160" t="s">
        <v>132</v>
      </c>
      <c r="D5" s="326">
        <v>11400955.188672513</v>
      </c>
      <c r="E5" s="326">
        <v>-315664.35981209017</v>
      </c>
      <c r="F5" s="327">
        <v>-2.6941589978733874E-2</v>
      </c>
      <c r="G5" s="335">
        <v>3.3761964507533486</v>
      </c>
      <c r="H5" s="335">
        <v>-0.43302672764052819</v>
      </c>
      <c r="I5" s="336">
        <v>2.437084274541724</v>
      </c>
      <c r="J5" s="336">
        <v>-5.6916731714267144E-2</v>
      </c>
      <c r="K5" s="327">
        <v>-2.2821454991997326E-2</v>
      </c>
      <c r="L5" s="328">
        <v>27785088.605068654</v>
      </c>
      <c r="M5" s="328">
        <v>-1436172.3387705609</v>
      </c>
      <c r="N5" s="327">
        <v>-4.9148198687618661E-2</v>
      </c>
      <c r="O5" s="326">
        <v>6977471.7081571817</v>
      </c>
      <c r="P5" s="326">
        <v>-60267.494532954879</v>
      </c>
      <c r="Q5" s="327">
        <v>-8.56347369477942E-3</v>
      </c>
    </row>
    <row r="6" spans="1:17">
      <c r="A6" s="348"/>
      <c r="B6" s="346"/>
      <c r="C6" s="160" t="s">
        <v>133</v>
      </c>
      <c r="D6" s="326">
        <v>45436398.085526519</v>
      </c>
      <c r="E6" s="326">
        <v>7289966.4870661125</v>
      </c>
      <c r="F6" s="330">
        <v>0.19110480801460697</v>
      </c>
      <c r="G6" s="337">
        <v>13.455206464085091</v>
      </c>
      <c r="H6" s="337">
        <v>1.0533126570385214</v>
      </c>
      <c r="I6" s="338">
        <v>3.0653730449958538</v>
      </c>
      <c r="J6" s="338">
        <v>0.19888336164504006</v>
      </c>
      <c r="K6" s="330">
        <v>6.9382200396602589E-2</v>
      </c>
      <c r="L6" s="331">
        <v>139279509.95307422</v>
      </c>
      <c r="M6" s="331">
        <v>29933157.319439977</v>
      </c>
      <c r="N6" s="330">
        <v>0.27374628049763344</v>
      </c>
      <c r="O6" s="326">
        <v>38536928.84435159</v>
      </c>
      <c r="P6" s="326">
        <v>7479368.5741328448</v>
      </c>
      <c r="Q6" s="330">
        <v>0.24082279834790662</v>
      </c>
    </row>
    <row r="7" spans="1:17">
      <c r="A7" s="348"/>
      <c r="B7" s="346" t="s">
        <v>127</v>
      </c>
      <c r="C7" s="160" t="s">
        <v>130</v>
      </c>
      <c r="D7" s="326">
        <v>2116815612.3024049</v>
      </c>
      <c r="E7" s="326">
        <v>108190577.07682133</v>
      </c>
      <c r="F7" s="327">
        <v>5.3863003387623676E-2</v>
      </c>
      <c r="G7" s="335">
        <v>49.576597359465978</v>
      </c>
      <c r="H7" s="335">
        <v>-2.0998215532067519</v>
      </c>
      <c r="I7" s="336">
        <v>3.0266586459017795</v>
      </c>
      <c r="J7" s="336">
        <v>0.10270574500730678</v>
      </c>
      <c r="K7" s="327">
        <v>3.5125649587545632E-2</v>
      </c>
      <c r="L7" s="328">
        <v>6406878274.7549429</v>
      </c>
      <c r="M7" s="328">
        <v>533753276.19783592</v>
      </c>
      <c r="N7" s="327">
        <v>9.0880625957895825E-2</v>
      </c>
      <c r="O7" s="326">
        <v>3118935553.527441</v>
      </c>
      <c r="P7" s="326">
        <v>156603914.05037355</v>
      </c>
      <c r="Q7" s="327">
        <v>5.2865085044299237E-2</v>
      </c>
    </row>
    <row r="8" spans="1:17">
      <c r="A8" s="348"/>
      <c r="B8" s="346"/>
      <c r="C8" s="160" t="s">
        <v>131</v>
      </c>
      <c r="D8" s="326">
        <v>1352180663.8098795</v>
      </c>
      <c r="E8" s="326">
        <v>205783284.34580612</v>
      </c>
      <c r="F8" s="330">
        <v>0.1795043220022077</v>
      </c>
      <c r="G8" s="337">
        <v>31.668566660864698</v>
      </c>
      <c r="H8" s="337">
        <v>2.1749029941055014</v>
      </c>
      <c r="I8" s="338">
        <v>2.449964677424417</v>
      </c>
      <c r="J8" s="338">
        <v>6.4782952043491715E-2</v>
      </c>
      <c r="K8" s="330">
        <v>2.716059382567404E-2</v>
      </c>
      <c r="L8" s="331">
        <v>3312794863.8305058</v>
      </c>
      <c r="M8" s="331">
        <v>578428784.30821562</v>
      </c>
      <c r="N8" s="330">
        <v>0.21154035980773669</v>
      </c>
      <c r="O8" s="326">
        <v>664255744.10813034</v>
      </c>
      <c r="P8" s="326">
        <v>95346647.152294278</v>
      </c>
      <c r="Q8" s="330">
        <v>0.16759557486860852</v>
      </c>
    </row>
    <row r="9" spans="1:17">
      <c r="A9" s="348"/>
      <c r="B9" s="346"/>
      <c r="C9" s="160" t="s">
        <v>132</v>
      </c>
      <c r="D9" s="326">
        <v>157434932.99472299</v>
      </c>
      <c r="E9" s="326">
        <v>-4862822.5899322331</v>
      </c>
      <c r="F9" s="327">
        <v>-2.9962352667260165E-2</v>
      </c>
      <c r="G9" s="335">
        <v>3.6871838236796153</v>
      </c>
      <c r="H9" s="335">
        <v>-0.48829276308775782</v>
      </c>
      <c r="I9" s="336">
        <v>2.3936126363899479</v>
      </c>
      <c r="J9" s="336">
        <v>-9.6915529670074108E-3</v>
      </c>
      <c r="K9" s="327">
        <v>-4.0325952120112392E-3</v>
      </c>
      <c r="L9" s="328">
        <v>376838245.0253737</v>
      </c>
      <c r="M9" s="328">
        <v>-13212630.894459426</v>
      </c>
      <c r="N9" s="327">
        <v>-3.3874121839364897E-2</v>
      </c>
      <c r="O9" s="326">
        <v>91584982.813001886</v>
      </c>
      <c r="P9" s="326">
        <v>178959.83201171458</v>
      </c>
      <c r="Q9" s="327">
        <v>1.957856016216055E-3</v>
      </c>
    </row>
    <row r="10" spans="1:17">
      <c r="A10" s="348"/>
      <c r="B10" s="346"/>
      <c r="C10" s="160" t="s">
        <v>133</v>
      </c>
      <c r="D10" s="326">
        <v>562472980.09247696</v>
      </c>
      <c r="E10" s="326">
        <v>69429930.211771011</v>
      </c>
      <c r="F10" s="330">
        <v>0.14081920479067681</v>
      </c>
      <c r="G10" s="337">
        <v>13.173323315247723</v>
      </c>
      <c r="H10" s="337">
        <v>0.48867648430960742</v>
      </c>
      <c r="I10" s="338">
        <v>2.962777317461244</v>
      </c>
      <c r="J10" s="338">
        <v>0.14508478923399482</v>
      </c>
      <c r="K10" s="330">
        <v>5.1490639159722261E-2</v>
      </c>
      <c r="L10" s="331">
        <v>1666482187.1028206</v>
      </c>
      <c r="M10" s="331">
        <v>277238469.35958052</v>
      </c>
      <c r="N10" s="330">
        <v>0.19956071481103482</v>
      </c>
      <c r="O10" s="326">
        <v>461658803.26564336</v>
      </c>
      <c r="P10" s="326">
        <v>71104452.531958699</v>
      </c>
      <c r="Q10" s="330">
        <v>0.18206032629871829</v>
      </c>
    </row>
    <row r="11" spans="1:17">
      <c r="A11" s="348"/>
      <c r="B11" s="346" t="s">
        <v>128</v>
      </c>
      <c r="C11" s="160" t="s">
        <v>130</v>
      </c>
      <c r="D11" s="326">
        <v>1230285224.942569</v>
      </c>
      <c r="E11" s="326">
        <v>65534542.743563175</v>
      </c>
      <c r="F11" s="327">
        <v>5.6264867447715423E-2</v>
      </c>
      <c r="G11" s="335">
        <v>49.157861047803607</v>
      </c>
      <c r="H11" s="335">
        <v>-2.2010592406996423</v>
      </c>
      <c r="I11" s="336">
        <v>3.0466836727863464</v>
      </c>
      <c r="J11" s="336">
        <v>0.11612263694591762</v>
      </c>
      <c r="K11" s="327">
        <v>3.9624711966668141E-2</v>
      </c>
      <c r="L11" s="328">
        <v>3748289907.7028027</v>
      </c>
      <c r="M11" s="328">
        <v>334916941.98183775</v>
      </c>
      <c r="N11" s="327">
        <v>9.8119058580841995E-2</v>
      </c>
      <c r="O11" s="326">
        <v>1804758437.1954896</v>
      </c>
      <c r="P11" s="326">
        <v>84802114.92581296</v>
      </c>
      <c r="Q11" s="327">
        <v>4.9304807237143665E-2</v>
      </c>
    </row>
    <row r="12" spans="1:17">
      <c r="A12" s="348"/>
      <c r="B12" s="346"/>
      <c r="C12" s="160" t="s">
        <v>131</v>
      </c>
      <c r="D12" s="326">
        <v>810346815.84211552</v>
      </c>
      <c r="E12" s="326">
        <v>122803032.76356936</v>
      </c>
      <c r="F12" s="330">
        <v>0.17861121834846136</v>
      </c>
      <c r="G12" s="337">
        <v>32.378602429819757</v>
      </c>
      <c r="H12" s="337">
        <v>2.0618085531076922</v>
      </c>
      <c r="I12" s="338">
        <v>2.4715704612164409</v>
      </c>
      <c r="J12" s="338">
        <v>8.5243374303091368E-2</v>
      </c>
      <c r="K12" s="330">
        <v>3.5721580151592464E-2</v>
      </c>
      <c r="L12" s="331">
        <v>2002829253.3761716</v>
      </c>
      <c r="M12" s="331">
        <v>362124900.37696052</v>
      </c>
      <c r="N12" s="330">
        <v>0.22071307345226179</v>
      </c>
      <c r="O12" s="326">
        <v>397478561.10896116</v>
      </c>
      <c r="P12" s="326">
        <v>56710904.454756975</v>
      </c>
      <c r="Q12" s="330">
        <v>0.16642103012817519</v>
      </c>
    </row>
    <row r="13" spans="1:17">
      <c r="A13" s="348"/>
      <c r="B13" s="346"/>
      <c r="C13" s="160" t="s">
        <v>132</v>
      </c>
      <c r="D13" s="326">
        <v>85986846.466203153</v>
      </c>
      <c r="E13" s="326">
        <v>-3672903.8408725709</v>
      </c>
      <c r="F13" s="327">
        <v>-4.096491266474913E-2</v>
      </c>
      <c r="G13" s="335">
        <v>3.4357312961486266</v>
      </c>
      <c r="H13" s="335">
        <v>-0.51775681034851972</v>
      </c>
      <c r="I13" s="336">
        <v>2.4165573952041401</v>
      </c>
      <c r="J13" s="336">
        <v>-1.6040717229783841E-2</v>
      </c>
      <c r="K13" s="327">
        <v>-6.5940679423344539E-3</v>
      </c>
      <c r="L13" s="328">
        <v>207792149.7181862</v>
      </c>
      <c r="M13" s="328">
        <v>-10313989.640103132</v>
      </c>
      <c r="N13" s="327">
        <v>-4.7288855189720445E-2</v>
      </c>
      <c r="O13" s="326">
        <v>51108465.158847854</v>
      </c>
      <c r="P13" s="326">
        <v>-272896.5096513629</v>
      </c>
      <c r="Q13" s="327">
        <v>-5.3111965270992373E-3</v>
      </c>
    </row>
    <row r="14" spans="1:17">
      <c r="A14" s="348"/>
      <c r="B14" s="346"/>
      <c r="C14" s="160" t="s">
        <v>133</v>
      </c>
      <c r="D14" s="326">
        <v>329698532.60964066</v>
      </c>
      <c r="E14" s="326">
        <v>47147007.750731289</v>
      </c>
      <c r="F14" s="330">
        <v>0.16686162912861258</v>
      </c>
      <c r="G14" s="337">
        <v>13.173591233241083</v>
      </c>
      <c r="H14" s="337">
        <v>0.71466636253268234</v>
      </c>
      <c r="I14" s="338">
        <v>3.0207011501499856</v>
      </c>
      <c r="J14" s="338">
        <v>0.19483974133121507</v>
      </c>
      <c r="K14" s="330">
        <v>6.894879583378416E-2</v>
      </c>
      <c r="L14" s="331">
        <v>995920736.65670407</v>
      </c>
      <c r="M14" s="331">
        <v>197469286.55501461</v>
      </c>
      <c r="N14" s="330">
        <v>0.2473153333616781</v>
      </c>
      <c r="O14" s="326">
        <v>274721990.51995784</v>
      </c>
      <c r="P14" s="326">
        <v>49790741.165634483</v>
      </c>
      <c r="Q14" s="330">
        <v>0.22135982131678614</v>
      </c>
    </row>
    <row r="15" spans="1:17">
      <c r="A15" s="348" t="s">
        <v>287</v>
      </c>
      <c r="B15" s="346" t="s">
        <v>126</v>
      </c>
      <c r="C15" s="160" t="s">
        <v>130</v>
      </c>
      <c r="D15" s="326">
        <v>159837477.65594599</v>
      </c>
      <c r="E15" s="326">
        <v>6166784.4600178599</v>
      </c>
      <c r="F15" s="327">
        <v>4.0129866871592035E-2</v>
      </c>
      <c r="G15" s="335">
        <v>47.488910718689702</v>
      </c>
      <c r="H15" s="335">
        <v>-2.6156577122292717</v>
      </c>
      <c r="I15" s="336">
        <v>3.1239943336663618</v>
      </c>
      <c r="J15" s="336">
        <v>0.14445504979406421</v>
      </c>
      <c r="K15" s="327">
        <v>4.8482344426862577E-2</v>
      </c>
      <c r="L15" s="328">
        <v>499331374.50469899</v>
      </c>
      <c r="M15" s="328">
        <v>41463507.347543716</v>
      </c>
      <c r="N15" s="327">
        <v>9.0557801325927251E-2</v>
      </c>
      <c r="O15" s="326">
        <v>231581890.65086204</v>
      </c>
      <c r="P15" s="326">
        <v>6600670.3668785393</v>
      </c>
      <c r="Q15" s="327">
        <v>2.9338761513280152E-2</v>
      </c>
    </row>
    <row r="16" spans="1:17">
      <c r="A16" s="348"/>
      <c r="B16" s="346"/>
      <c r="C16" s="160" t="s">
        <v>131</v>
      </c>
      <c r="D16" s="326">
        <v>113787653.065999</v>
      </c>
      <c r="E16" s="326">
        <v>15944358.781494752</v>
      </c>
      <c r="F16" s="330">
        <v>0.16295811479049832</v>
      </c>
      <c r="G16" s="337">
        <v>33.807163229714838</v>
      </c>
      <c r="H16" s="337">
        <v>1.905205009652704</v>
      </c>
      <c r="I16" s="338">
        <v>2.5214426193246373</v>
      </c>
      <c r="J16" s="338">
        <v>0.10481610940469466</v>
      </c>
      <c r="K16" s="330">
        <v>4.3372903911480708E-2</v>
      </c>
      <c r="L16" s="331">
        <v>286909037.99353564</v>
      </c>
      <c r="M16" s="331">
        <v>50458339.207704276</v>
      </c>
      <c r="N16" s="330">
        <v>0.21339898535638352</v>
      </c>
      <c r="O16" s="326">
        <v>55741775.110304594</v>
      </c>
      <c r="P16" s="326">
        <v>7333740.8179553077</v>
      </c>
      <c r="Q16" s="330">
        <v>0.15149842221778417</v>
      </c>
    </row>
    <row r="17" spans="1:17">
      <c r="A17" s="348"/>
      <c r="B17" s="346"/>
      <c r="C17" s="160" t="s">
        <v>132</v>
      </c>
      <c r="D17" s="326">
        <v>11399979.707833439</v>
      </c>
      <c r="E17" s="326">
        <v>-316183.40904206969</v>
      </c>
      <c r="F17" s="327">
        <v>-2.6986941534353624E-2</v>
      </c>
      <c r="G17" s="335">
        <v>3.3870192803310748</v>
      </c>
      <c r="H17" s="335">
        <v>-0.43305391924015391</v>
      </c>
      <c r="I17" s="336">
        <v>2.4367664607161643</v>
      </c>
      <c r="J17" s="336">
        <v>-5.7027592126590587E-2</v>
      </c>
      <c r="K17" s="327">
        <v>-2.2867803402443369E-2</v>
      </c>
      <c r="L17" s="328">
        <v>27779088.204893384</v>
      </c>
      <c r="M17" s="328">
        <v>-1438609.6981063969</v>
      </c>
      <c r="N17" s="327">
        <v>-4.9237612863356178E-2</v>
      </c>
      <c r="O17" s="326">
        <v>6972507.6956444979</v>
      </c>
      <c r="P17" s="326">
        <v>-61723.892999780364</v>
      </c>
      <c r="Q17" s="327">
        <v>-8.7747882937810034E-3</v>
      </c>
    </row>
    <row r="18" spans="1:17">
      <c r="A18" s="348"/>
      <c r="B18" s="346"/>
      <c r="C18" s="160" t="s">
        <v>133</v>
      </c>
      <c r="D18" s="326">
        <v>44794706.177702047</v>
      </c>
      <c r="E18" s="326">
        <v>7052454.2116680071</v>
      </c>
      <c r="F18" s="330">
        <v>0.18685833102950056</v>
      </c>
      <c r="G18" s="337">
        <v>13.308842416306089</v>
      </c>
      <c r="H18" s="337">
        <v>1.0029224842728368</v>
      </c>
      <c r="I18" s="338">
        <v>3.0143345600600226</v>
      </c>
      <c r="J18" s="338">
        <v>0.18633348809202444</v>
      </c>
      <c r="K18" s="330">
        <v>6.5888761478564595E-2</v>
      </c>
      <c r="L18" s="331">
        <v>135026230.93918148</v>
      </c>
      <c r="M18" s="331">
        <v>28291101.920750916</v>
      </c>
      <c r="N18" s="330">
        <v>0.26505895651155048</v>
      </c>
      <c r="O18" s="326">
        <v>37351666.139398277</v>
      </c>
      <c r="P18" s="326">
        <v>7050806.5933770277</v>
      </c>
      <c r="Q18" s="330">
        <v>0.23269328656067303</v>
      </c>
    </row>
    <row r="19" spans="1:17">
      <c r="A19" s="348"/>
      <c r="B19" s="346" t="s">
        <v>127</v>
      </c>
      <c r="C19" s="160" t="s">
        <v>130</v>
      </c>
      <c r="D19" s="326">
        <v>2111452177.7028308</v>
      </c>
      <c r="E19" s="326">
        <v>108473000.85936499</v>
      </c>
      <c r="F19" s="327">
        <v>5.4155830531553359E-2</v>
      </c>
      <c r="G19" s="335">
        <v>49.581822094384826</v>
      </c>
      <c r="H19" s="335">
        <v>-2.0881868043538105</v>
      </c>
      <c r="I19" s="336">
        <v>3.0192003810022756</v>
      </c>
      <c r="J19" s="336">
        <v>0.10316383549837838</v>
      </c>
      <c r="K19" s="327">
        <v>3.5378101024639751E-2</v>
      </c>
      <c r="L19" s="328">
        <v>6374897219.3884716</v>
      </c>
      <c r="M19" s="328">
        <v>534136739.82961178</v>
      </c>
      <c r="N19" s="327">
        <v>9.1449861999811713E-2</v>
      </c>
      <c r="O19" s="326">
        <v>3103792978.3192058</v>
      </c>
      <c r="P19" s="326">
        <v>157372812.4508028</v>
      </c>
      <c r="Q19" s="327">
        <v>5.3411531143393483E-2</v>
      </c>
    </row>
    <row r="20" spans="1:17">
      <c r="A20" s="348"/>
      <c r="B20" s="346"/>
      <c r="C20" s="160" t="s">
        <v>131</v>
      </c>
      <c r="D20" s="326">
        <v>1351873784.9124496</v>
      </c>
      <c r="E20" s="326">
        <v>205775728.32658482</v>
      </c>
      <c r="F20" s="330">
        <v>0.17954460976888348</v>
      </c>
      <c r="G20" s="337">
        <v>31.745149715166988</v>
      </c>
      <c r="H20" s="337">
        <v>2.1797416134497709</v>
      </c>
      <c r="I20" s="338">
        <v>2.4494419310538054</v>
      </c>
      <c r="J20" s="338">
        <v>6.4853120458969293E-2</v>
      </c>
      <c r="K20" s="330">
        <v>2.7196772949207821E-2</v>
      </c>
      <c r="L20" s="331">
        <v>3311336334.2569675</v>
      </c>
      <c r="M20" s="331">
        <v>578363732.67782736</v>
      </c>
      <c r="N20" s="330">
        <v>0.21162441670422993</v>
      </c>
      <c r="O20" s="326">
        <v>663999911.40494406</v>
      </c>
      <c r="P20" s="326">
        <v>95342148.498993754</v>
      </c>
      <c r="Q20" s="330">
        <v>0.16766173737218865</v>
      </c>
    </row>
    <row r="21" spans="1:17">
      <c r="A21" s="348"/>
      <c r="B21" s="346"/>
      <c r="C21" s="160" t="s">
        <v>132</v>
      </c>
      <c r="D21" s="326">
        <v>157426910.49504483</v>
      </c>
      <c r="E21" s="326">
        <v>-4864352.1291756928</v>
      </c>
      <c r="F21" s="327">
        <v>-2.9972976058723025E-2</v>
      </c>
      <c r="G21" s="335">
        <v>3.6967510566713466</v>
      </c>
      <c r="H21" s="335">
        <v>-0.4898081851456455</v>
      </c>
      <c r="I21" s="336">
        <v>2.3933813815874396</v>
      </c>
      <c r="J21" s="336">
        <v>-9.7169703805688457E-3</v>
      </c>
      <c r="K21" s="327">
        <v>-4.0435175583268031E-3</v>
      </c>
      <c r="L21" s="328">
        <v>376782636.53967255</v>
      </c>
      <c r="M21" s="328">
        <v>-13219229.211399019</v>
      </c>
      <c r="N21" s="327">
        <v>-3.3895297362081141E-2</v>
      </c>
      <c r="O21" s="326">
        <v>91531174.243398443</v>
      </c>
      <c r="P21" s="326">
        <v>174003.49188305438</v>
      </c>
      <c r="Q21" s="327">
        <v>1.9046506196687149E-3</v>
      </c>
    </row>
    <row r="22" spans="1:17">
      <c r="A22" s="348"/>
      <c r="B22" s="346"/>
      <c r="C22" s="160" t="s">
        <v>133</v>
      </c>
      <c r="D22" s="326">
        <v>556886405.70079172</v>
      </c>
      <c r="E22" s="326">
        <v>68335368.329643309</v>
      </c>
      <c r="F22" s="330">
        <v>0.13987355077035576</v>
      </c>
      <c r="G22" s="337">
        <v>13.076991743321475</v>
      </c>
      <c r="H22" s="337">
        <v>0.4740467200802172</v>
      </c>
      <c r="I22" s="338">
        <v>2.9261140524257323</v>
      </c>
      <c r="J22" s="338">
        <v>0.14101623189335388</v>
      </c>
      <c r="K22" s="330">
        <v>5.063241615922786E-2</v>
      </c>
      <c r="L22" s="331">
        <v>1629513137.3259442</v>
      </c>
      <c r="M22" s="331">
        <v>268850707.92472625</v>
      </c>
      <c r="N22" s="330">
        <v>0.19758810276185729</v>
      </c>
      <c r="O22" s="326">
        <v>450894304.41797274</v>
      </c>
      <c r="P22" s="326">
        <v>69110133.961590946</v>
      </c>
      <c r="Q22" s="330">
        <v>0.18101885648893518</v>
      </c>
    </row>
    <row r="23" spans="1:17">
      <c r="A23" s="348"/>
      <c r="B23" s="346" t="s">
        <v>128</v>
      </c>
      <c r="C23" s="160" t="s">
        <v>130</v>
      </c>
      <c r="D23" s="326">
        <v>1227308143.2565463</v>
      </c>
      <c r="E23" s="326">
        <v>65642941.785404205</v>
      </c>
      <c r="F23" s="327">
        <v>5.6507625176577092E-2</v>
      </c>
      <c r="G23" s="335">
        <v>49.168873357890597</v>
      </c>
      <c r="H23" s="335">
        <v>-2.184703777507309</v>
      </c>
      <c r="I23" s="336">
        <v>3.0392397533997331</v>
      </c>
      <c r="J23" s="336">
        <v>0.11616333406029922</v>
      </c>
      <c r="K23" s="327">
        <v>3.9740094816457169E-2</v>
      </c>
      <c r="L23" s="328">
        <v>3730083698.6565099</v>
      </c>
      <c r="M23" s="328">
        <v>334447541.0690217</v>
      </c>
      <c r="N23" s="327">
        <v>9.8493338375404166E-2</v>
      </c>
      <c r="O23" s="326">
        <v>1796305621.4832559</v>
      </c>
      <c r="P23" s="326">
        <v>85015525.380695343</v>
      </c>
      <c r="Q23" s="327">
        <v>4.9679201424888172E-2</v>
      </c>
    </row>
    <row r="24" spans="1:17">
      <c r="A24" s="348"/>
      <c r="B24" s="346"/>
      <c r="C24" s="160" t="s">
        <v>131</v>
      </c>
      <c r="D24" s="326">
        <v>810173651.50174332</v>
      </c>
      <c r="E24" s="326">
        <v>122796483.27025723</v>
      </c>
      <c r="F24" s="330">
        <v>0.17864498407212648</v>
      </c>
      <c r="G24" s="337">
        <v>32.4574768671295</v>
      </c>
      <c r="H24" s="337">
        <v>2.0706869510816439</v>
      </c>
      <c r="I24" s="338">
        <v>2.4710832827539257</v>
      </c>
      <c r="J24" s="338">
        <v>8.5321559897332921E-2</v>
      </c>
      <c r="K24" s="330">
        <v>3.5762816998829675E-2</v>
      </c>
      <c r="L24" s="331">
        <v>2002006566.353663</v>
      </c>
      <c r="M24" s="331">
        <v>362088429.22142673</v>
      </c>
      <c r="N24" s="330">
        <v>0.22079664894408654</v>
      </c>
      <c r="O24" s="326">
        <v>397334864.62775451</v>
      </c>
      <c r="P24" s="326">
        <v>56707811.542728066</v>
      </c>
      <c r="Q24" s="330">
        <v>0.16648064511943744</v>
      </c>
    </row>
    <row r="25" spans="1:17">
      <c r="A25" s="348"/>
      <c r="B25" s="346"/>
      <c r="C25" s="160" t="s">
        <v>132</v>
      </c>
      <c r="D25" s="326">
        <v>85981625.357839227</v>
      </c>
      <c r="E25" s="326">
        <v>-3674437.4072794914</v>
      </c>
      <c r="F25" s="327">
        <v>-4.0983702540070222E-2</v>
      </c>
      <c r="G25" s="335">
        <v>3.4446277176224074</v>
      </c>
      <c r="H25" s="335">
        <v>-0.5187857762429986</v>
      </c>
      <c r="I25" s="336">
        <v>2.4162846137078939</v>
      </c>
      <c r="J25" s="336">
        <v>-1.6100328480033621E-2</v>
      </c>
      <c r="K25" s="327">
        <v>-6.6191531614857779E-3</v>
      </c>
      <c r="L25" s="328">
        <v>207756078.41374341</v>
      </c>
      <c r="M25" s="328">
        <v>-10321978.631987095</v>
      </c>
      <c r="N25" s="327">
        <v>-4.7331578297318551E-2</v>
      </c>
      <c r="O25" s="326">
        <v>51074161.37144129</v>
      </c>
      <c r="P25" s="326">
        <v>-279227.14083486795</v>
      </c>
      <c r="Q25" s="327">
        <v>-5.4373654577461426E-3</v>
      </c>
    </row>
    <row r="26" spans="1:17">
      <c r="A26" s="348"/>
      <c r="B26" s="346"/>
      <c r="C26" s="160" t="s">
        <v>133</v>
      </c>
      <c r="D26" s="326">
        <v>326239907.42943704</v>
      </c>
      <c r="E26" s="326">
        <v>46204233.004754126</v>
      </c>
      <c r="F26" s="330">
        <v>0.16499409619748645</v>
      </c>
      <c r="G26" s="337">
        <v>13.069943991510611</v>
      </c>
      <c r="H26" s="337">
        <v>0.69044464090673152</v>
      </c>
      <c r="I26" s="338">
        <v>2.9819256248146369</v>
      </c>
      <c r="J26" s="338">
        <v>0.18867265679439393</v>
      </c>
      <c r="K26" s="330">
        <v>6.7545853868050593E-2</v>
      </c>
      <c r="L26" s="331">
        <v>972823139.80099332</v>
      </c>
      <c r="M26" s="331">
        <v>190612661.06269729</v>
      </c>
      <c r="N26" s="330">
        <v>0.24368461717638346</v>
      </c>
      <c r="O26" s="326">
        <v>268027059.30221906</v>
      </c>
      <c r="P26" s="326">
        <v>47992859.583407313</v>
      </c>
      <c r="Q26" s="330">
        <v>0.21811545498262913</v>
      </c>
    </row>
    <row r="27" spans="1:17">
      <c r="A27" s="348" t="s">
        <v>61</v>
      </c>
      <c r="B27" s="346" t="s">
        <v>126</v>
      </c>
      <c r="C27" s="160" t="s">
        <v>130</v>
      </c>
      <c r="D27" s="326">
        <v>88140493.924298361</v>
      </c>
      <c r="E27" s="326">
        <v>2617224.4202176034</v>
      </c>
      <c r="F27" s="327">
        <v>3.0602483223501203E-2</v>
      </c>
      <c r="G27" s="335">
        <v>47.941339798543247</v>
      </c>
      <c r="H27" s="335">
        <v>-2.0446251947225562</v>
      </c>
      <c r="I27" s="336">
        <v>3.5195436090795615</v>
      </c>
      <c r="J27" s="336">
        <v>0.1745341971285681</v>
      </c>
      <c r="K27" s="327">
        <v>5.2177490593896467E-2</v>
      </c>
      <c r="L27" s="328">
        <v>310214312.09238023</v>
      </c>
      <c r="M27" s="328">
        <v>24138170.660408735</v>
      </c>
      <c r="N27" s="327">
        <v>8.4376734597941858E-2</v>
      </c>
      <c r="O27" s="326">
        <v>162813192.51440072</v>
      </c>
      <c r="P27" s="326">
        <v>3458576.5919080377</v>
      </c>
      <c r="Q27" s="327">
        <v>2.1703648632244384E-2</v>
      </c>
    </row>
    <row r="28" spans="1:17">
      <c r="A28" s="348"/>
      <c r="B28" s="346"/>
      <c r="C28" s="160" t="s">
        <v>131</v>
      </c>
      <c r="D28" s="326">
        <v>67119179.319576189</v>
      </c>
      <c r="E28" s="326">
        <v>7381683.0726409778</v>
      </c>
      <c r="F28" s="330">
        <v>0.12356867187950968</v>
      </c>
      <c r="G28" s="337">
        <v>36.507435339797745</v>
      </c>
      <c r="H28" s="337">
        <v>1.5925354125659865</v>
      </c>
      <c r="I28" s="338">
        <v>2.7275047630911029</v>
      </c>
      <c r="J28" s="338">
        <v>0.12014036693256314</v>
      </c>
      <c r="K28" s="330">
        <v>4.6077321263405809E-2</v>
      </c>
      <c r="L28" s="331">
        <v>183067881.28890991</v>
      </c>
      <c r="M28" s="331">
        <v>27310460.458996654</v>
      </c>
      <c r="N28" s="330">
        <v>0.17533970653520009</v>
      </c>
      <c r="O28" s="326">
        <v>35031344.727069974</v>
      </c>
      <c r="P28" s="326">
        <v>3706161.0391326472</v>
      </c>
      <c r="Q28" s="330">
        <v>0.11831250779096987</v>
      </c>
    </row>
    <row r="29" spans="1:17">
      <c r="A29" s="348"/>
      <c r="B29" s="346"/>
      <c r="C29" s="160" t="s">
        <v>132</v>
      </c>
      <c r="D29" s="326">
        <v>5248753.5989020765</v>
      </c>
      <c r="E29" s="326">
        <v>-57799.056401108392</v>
      </c>
      <c r="F29" s="327">
        <v>-1.0892015995232991E-2</v>
      </c>
      <c r="G29" s="335">
        <v>2.8548998150601674</v>
      </c>
      <c r="H29" s="335">
        <v>-0.24663216332438376</v>
      </c>
      <c r="I29" s="336">
        <v>2.7210463854998723</v>
      </c>
      <c r="J29" s="336">
        <v>-4.8414845984994237E-2</v>
      </c>
      <c r="K29" s="327">
        <v>-1.7481683958809658E-2</v>
      </c>
      <c r="L29" s="328">
        <v>14282102.008671941</v>
      </c>
      <c r="M29" s="328">
        <v>-414189.84302330576</v>
      </c>
      <c r="N29" s="327">
        <v>-2.8183289172739729E-2</v>
      </c>
      <c r="O29" s="326">
        <v>3984925.4590651989</v>
      </c>
      <c r="P29" s="326">
        <v>6137.9689379008487</v>
      </c>
      <c r="Q29" s="327">
        <v>1.5426732272410129E-3</v>
      </c>
    </row>
    <row r="30" spans="1:17">
      <c r="A30" s="348"/>
      <c r="B30" s="346"/>
      <c r="C30" s="160" t="s">
        <v>133</v>
      </c>
      <c r="D30" s="326">
        <v>19977463.167707913</v>
      </c>
      <c r="E30" s="326">
        <v>2554806.577030696</v>
      </c>
      <c r="F30" s="330">
        <v>0.14663702769632508</v>
      </c>
      <c r="G30" s="337">
        <v>10.866133231095247</v>
      </c>
      <c r="H30" s="337">
        <v>0.68307653224291265</v>
      </c>
      <c r="I30" s="338">
        <v>3.3734720150446575</v>
      </c>
      <c r="J30" s="338">
        <v>0.29410298240124888</v>
      </c>
      <c r="K30" s="330">
        <v>9.5507546930412371E-2</v>
      </c>
      <c r="L30" s="331">
        <v>67393412.927848041</v>
      </c>
      <c r="M30" s="331">
        <v>13742623.75613603</v>
      </c>
      <c r="N30" s="330">
        <v>0.25614951743118042</v>
      </c>
      <c r="O30" s="326">
        <v>21510114.642541051</v>
      </c>
      <c r="P30" s="326">
        <v>4433065.6569080167</v>
      </c>
      <c r="Q30" s="330">
        <v>0.25959202088355937</v>
      </c>
    </row>
    <row r="31" spans="1:17">
      <c r="A31" s="348"/>
      <c r="B31" s="346" t="s">
        <v>127</v>
      </c>
      <c r="C31" s="160" t="s">
        <v>130</v>
      </c>
      <c r="D31" s="326">
        <v>1175834359.0813863</v>
      </c>
      <c r="E31" s="326">
        <v>52451215.604486942</v>
      </c>
      <c r="F31" s="327">
        <v>4.6690406482466078E-2</v>
      </c>
      <c r="G31" s="335">
        <v>50.345392851812875</v>
      </c>
      <c r="H31" s="335">
        <v>-1.4817372432372338</v>
      </c>
      <c r="I31" s="336">
        <v>3.3777845808615776</v>
      </c>
      <c r="J31" s="336">
        <v>0.10358151121796766</v>
      </c>
      <c r="K31" s="327">
        <v>3.1635640494724199E-2</v>
      </c>
      <c r="L31" s="328">
        <v>3971715167.7523623</v>
      </c>
      <c r="M31" s="328">
        <v>293530630.99441051</v>
      </c>
      <c r="N31" s="327">
        <v>7.9803127891222153E-2</v>
      </c>
      <c r="O31" s="326">
        <v>2186607625.3992419</v>
      </c>
      <c r="P31" s="326">
        <v>100461170.55229187</v>
      </c>
      <c r="Q31" s="327">
        <v>4.8156336444586868E-2</v>
      </c>
    </row>
    <row r="32" spans="1:17">
      <c r="A32" s="348"/>
      <c r="B32" s="346"/>
      <c r="C32" s="160" t="s">
        <v>131</v>
      </c>
      <c r="D32" s="326">
        <v>804287224.89852655</v>
      </c>
      <c r="E32" s="326">
        <v>94909085.191341162</v>
      </c>
      <c r="F32" s="330">
        <v>0.13379195083530118</v>
      </c>
      <c r="G32" s="337">
        <v>34.436956183900733</v>
      </c>
      <c r="H32" s="337">
        <v>1.7098912046273114</v>
      </c>
      <c r="I32" s="338">
        <v>2.6356519559972935</v>
      </c>
      <c r="J32" s="338">
        <v>7.1739902318520343E-2</v>
      </c>
      <c r="K32" s="330">
        <v>2.7980640839683216E-2</v>
      </c>
      <c r="L32" s="331">
        <v>2119821197.4874365</v>
      </c>
      <c r="M32" s="331">
        <v>301038034.47595906</v>
      </c>
      <c r="N32" s="330">
        <v>0.16551617619854739</v>
      </c>
      <c r="O32" s="326">
        <v>420836477.93044531</v>
      </c>
      <c r="P32" s="326">
        <v>49459749.890804112</v>
      </c>
      <c r="Q32" s="330">
        <v>0.1331794540597189</v>
      </c>
    </row>
    <row r="33" spans="1:17">
      <c r="A33" s="348"/>
      <c r="B33" s="346"/>
      <c r="C33" s="160" t="s">
        <v>132</v>
      </c>
      <c r="D33" s="326">
        <v>66552199.387994058</v>
      </c>
      <c r="E33" s="326">
        <v>-1474159.2748875841</v>
      </c>
      <c r="F33" s="327">
        <v>-2.1670412820316873E-2</v>
      </c>
      <c r="G33" s="335">
        <v>2.8495481506071787</v>
      </c>
      <c r="H33" s="335">
        <v>-0.28883874863171322</v>
      </c>
      <c r="I33" s="336">
        <v>2.7801385975156347</v>
      </c>
      <c r="J33" s="336">
        <v>-1.2016778720776777E-2</v>
      </c>
      <c r="K33" s="327">
        <v>-4.3037643331204495E-3</v>
      </c>
      <c r="L33" s="328">
        <v>185024338.26811868</v>
      </c>
      <c r="M33" s="328">
        <v>-4915824.7982326746</v>
      </c>
      <c r="N33" s="327">
        <v>-2.588091280365723E-2</v>
      </c>
      <c r="O33" s="326">
        <v>50084083.597070582</v>
      </c>
      <c r="P33" s="326">
        <v>221431.98898399621</v>
      </c>
      <c r="Q33" s="327">
        <v>4.440838620545502E-3</v>
      </c>
    </row>
    <row r="34" spans="1:17">
      <c r="A34" s="348"/>
      <c r="B34" s="346"/>
      <c r="C34" s="160" t="s">
        <v>133</v>
      </c>
      <c r="D34" s="326">
        <v>245756959.69800487</v>
      </c>
      <c r="E34" s="326">
        <v>23401043.579412699</v>
      </c>
      <c r="F34" s="330">
        <v>0.10524138052136151</v>
      </c>
      <c r="G34" s="337">
        <v>10.522511599107652</v>
      </c>
      <c r="H34" s="337">
        <v>0.26415134241460692</v>
      </c>
      <c r="I34" s="338">
        <v>3.2586377940692248</v>
      </c>
      <c r="J34" s="338">
        <v>0.17039711827315251</v>
      </c>
      <c r="K34" s="330">
        <v>5.5176113574512235E-2</v>
      </c>
      <c r="L34" s="331">
        <v>800832917.02746594</v>
      </c>
      <c r="M34" s="331">
        <v>114144332.36613011</v>
      </c>
      <c r="N34" s="330">
        <v>0.16622430446025885</v>
      </c>
      <c r="O34" s="326">
        <v>254559770.01076186</v>
      </c>
      <c r="P34" s="326">
        <v>36763851.108051002</v>
      </c>
      <c r="Q34" s="330">
        <v>0.16879954084205484</v>
      </c>
    </row>
    <row r="35" spans="1:17">
      <c r="A35" s="348"/>
      <c r="B35" s="346" t="s">
        <v>128</v>
      </c>
      <c r="C35" s="160" t="s">
        <v>130</v>
      </c>
      <c r="D35" s="326">
        <v>681300123.16832459</v>
      </c>
      <c r="E35" s="326">
        <v>32523132.708030581</v>
      </c>
      <c r="F35" s="327">
        <v>5.0129910872696151E-2</v>
      </c>
      <c r="G35" s="335">
        <v>49.888402933359004</v>
      </c>
      <c r="H35" s="335">
        <v>-1.556094795602597</v>
      </c>
      <c r="I35" s="336">
        <v>3.3980396234039856</v>
      </c>
      <c r="J35" s="336">
        <v>0.11388731864511925</v>
      </c>
      <c r="K35" s="327">
        <v>3.4677843192622959E-2</v>
      </c>
      <c r="L35" s="328">
        <v>2315084813.9559827</v>
      </c>
      <c r="M35" s="328">
        <v>184402365.46128702</v>
      </c>
      <c r="N35" s="327">
        <v>8.6546151253822604E-2</v>
      </c>
      <c r="O35" s="326">
        <v>1258885444.2089419</v>
      </c>
      <c r="P35" s="326">
        <v>49866256.231178284</v>
      </c>
      <c r="Q35" s="327">
        <v>4.1245214903980025E-2</v>
      </c>
    </row>
    <row r="36" spans="1:17">
      <c r="A36" s="348"/>
      <c r="B36" s="346"/>
      <c r="C36" s="160" t="s">
        <v>131</v>
      </c>
      <c r="D36" s="326">
        <v>478244850.20819592</v>
      </c>
      <c r="E36" s="326">
        <v>56426067.288298666</v>
      </c>
      <c r="F36" s="330">
        <v>0.13376850337888793</v>
      </c>
      <c r="G36" s="337">
        <v>35.019620541145471</v>
      </c>
      <c r="H36" s="337">
        <v>1.5716781217324325</v>
      </c>
      <c r="I36" s="338">
        <v>2.659974989727361</v>
      </c>
      <c r="J36" s="338">
        <v>9.0860185038510011E-2</v>
      </c>
      <c r="K36" s="330">
        <v>3.5366338971182805E-2</v>
      </c>
      <c r="L36" s="331">
        <v>1272119340.5197093</v>
      </c>
      <c r="M36" s="331">
        <v>188418460.42436862</v>
      </c>
      <c r="N36" s="330">
        <v>0.17386574458423631</v>
      </c>
      <c r="O36" s="326">
        <v>250051508.53240976</v>
      </c>
      <c r="P36" s="326">
        <v>29188050.42583999</v>
      </c>
      <c r="Q36" s="330">
        <v>0.1321542761127843</v>
      </c>
    </row>
    <row r="37" spans="1:17">
      <c r="A37" s="348"/>
      <c r="B37" s="346"/>
      <c r="C37" s="160" t="s">
        <v>132</v>
      </c>
      <c r="D37" s="326">
        <v>37630937.935497701</v>
      </c>
      <c r="E37" s="326">
        <v>-923110.70305939019</v>
      </c>
      <c r="F37" s="327">
        <v>-2.3943288335643347E-2</v>
      </c>
      <c r="G37" s="335">
        <v>2.7555365552495426</v>
      </c>
      <c r="H37" s="335">
        <v>-0.30159046496328568</v>
      </c>
      <c r="I37" s="336">
        <v>2.7723665826889539</v>
      </c>
      <c r="J37" s="336">
        <v>-5.3977151187445394E-3</v>
      </c>
      <c r="K37" s="327">
        <v>-1.9431868726243588E-3</v>
      </c>
      <c r="L37" s="328">
        <v>104326754.80761588</v>
      </c>
      <c r="M37" s="328">
        <v>-2767305.0365095139</v>
      </c>
      <c r="N37" s="327">
        <v>-2.5839948924686447E-2</v>
      </c>
      <c r="O37" s="326">
        <v>28473623.128479481</v>
      </c>
      <c r="P37" s="326">
        <v>37247.899178925902</v>
      </c>
      <c r="Q37" s="327">
        <v>1.3098680432570057E-3</v>
      </c>
    </row>
    <row r="38" spans="1:17">
      <c r="A38" s="348"/>
      <c r="B38" s="346"/>
      <c r="C38" s="160" t="s">
        <v>133</v>
      </c>
      <c r="D38" s="326">
        <v>143924546.29867542</v>
      </c>
      <c r="E38" s="326">
        <v>16326351.906087667</v>
      </c>
      <c r="F38" s="330">
        <v>0.12795127692681577</v>
      </c>
      <c r="G38" s="337">
        <v>10.538917451472768</v>
      </c>
      <c r="H38" s="337">
        <v>0.42107246287060107</v>
      </c>
      <c r="I38" s="338">
        <v>3.3172256049678595</v>
      </c>
      <c r="J38" s="338">
        <v>0.22425081587966567</v>
      </c>
      <c r="K38" s="330">
        <v>7.2503279584045566E-2</v>
      </c>
      <c r="L38" s="331">
        <v>477430190.16534829</v>
      </c>
      <c r="M38" s="331">
        <v>82772191.775899827</v>
      </c>
      <c r="N38" s="330">
        <v>0.20973144371502192</v>
      </c>
      <c r="O38" s="326">
        <v>152057834.53608471</v>
      </c>
      <c r="P38" s="326">
        <v>26623255.150336534</v>
      </c>
      <c r="Q38" s="330">
        <v>0.21224813190039252</v>
      </c>
    </row>
    <row r="39" spans="1:17">
      <c r="A39" s="348" t="s">
        <v>62</v>
      </c>
      <c r="B39" s="346" t="s">
        <v>126</v>
      </c>
      <c r="C39" s="160" t="s">
        <v>130</v>
      </c>
      <c r="D39" s="326">
        <v>442515.56084918667</v>
      </c>
      <c r="E39" s="326">
        <v>-15806.753424186551</v>
      </c>
      <c r="F39" s="327">
        <v>-3.4488291169603356E-2</v>
      </c>
      <c r="G39" s="335">
        <v>39.94405242821712</v>
      </c>
      <c r="H39" s="335">
        <v>-11.810285313864988</v>
      </c>
      <c r="I39" s="336">
        <v>6.4399089870036699</v>
      </c>
      <c r="J39" s="336">
        <v>0.66404506904540828</v>
      </c>
      <c r="K39" s="327">
        <v>0.11496896022442039</v>
      </c>
      <c r="L39" s="328">
        <v>2849759.9372016466</v>
      </c>
      <c r="M39" s="328">
        <v>202552.61939494358</v>
      </c>
      <c r="N39" s="327">
        <v>7.651558607913074E-2</v>
      </c>
      <c r="O39" s="326">
        <v>1273472.8038146496</v>
      </c>
      <c r="P39" s="326">
        <v>-14109.007889777189</v>
      </c>
      <c r="Q39" s="327">
        <v>-1.095775644042416E-2</v>
      </c>
    </row>
    <row r="40" spans="1:17">
      <c r="A40" s="348"/>
      <c r="B40" s="346"/>
      <c r="C40" s="160" t="s">
        <v>131</v>
      </c>
      <c r="D40" s="326">
        <v>22454.261535457288</v>
      </c>
      <c r="E40" s="326">
        <v>-44.743008151013782</v>
      </c>
      <c r="F40" s="330">
        <v>-1.9886661236185551E-3</v>
      </c>
      <c r="G40" s="337">
        <v>2.0268534699390637</v>
      </c>
      <c r="H40" s="337">
        <v>-0.51376269416070031</v>
      </c>
      <c r="I40" s="338">
        <v>4.873971123752912</v>
      </c>
      <c r="J40" s="338">
        <v>-0.20293654340492928</v>
      </c>
      <c r="K40" s="330">
        <v>-3.9972470785259992E-2</v>
      </c>
      <c r="L40" s="331">
        <v>109441.42232901455</v>
      </c>
      <c r="M40" s="331">
        <v>-4783.9463418495579</v>
      </c>
      <c r="N40" s="330">
        <v>-4.1881645010350639E-2</v>
      </c>
      <c r="O40" s="326">
        <v>19074.668774485588</v>
      </c>
      <c r="P40" s="326">
        <v>-1618.8010210990906</v>
      </c>
      <c r="Q40" s="330">
        <v>-7.8227626255529689E-2</v>
      </c>
    </row>
    <row r="41" spans="1:17">
      <c r="A41" s="348"/>
      <c r="B41" s="346"/>
      <c r="C41" s="160" t="s">
        <v>132</v>
      </c>
      <c r="D41" s="326">
        <v>975.48083907365799</v>
      </c>
      <c r="E41" s="326">
        <v>519.04922997951508</v>
      </c>
      <c r="F41" s="327">
        <v>1.1371894926594726</v>
      </c>
      <c r="G41" s="335">
        <v>8.80526273559879E-2</v>
      </c>
      <c r="H41" s="335">
        <v>3.6511790443713138E-2</v>
      </c>
      <c r="I41" s="336">
        <v>6.1512230019472103</v>
      </c>
      <c r="J41" s="336">
        <v>-1.6550743018217098</v>
      </c>
      <c r="K41" s="327">
        <v>-0.2120178411630097</v>
      </c>
      <c r="L41" s="328">
        <v>6000.4001752686499</v>
      </c>
      <c r="M41" s="328">
        <v>2437.3593358421326</v>
      </c>
      <c r="N41" s="327">
        <v>0.68406719026954332</v>
      </c>
      <c r="O41" s="326">
        <v>4964.0125126838684</v>
      </c>
      <c r="P41" s="326">
        <v>1456.3984668254852</v>
      </c>
      <c r="Q41" s="327">
        <v>0.41521058126253324</v>
      </c>
    </row>
    <row r="42" spans="1:17">
      <c r="A42" s="348"/>
      <c r="B42" s="346"/>
      <c r="C42" s="160" t="s">
        <v>133</v>
      </c>
      <c r="D42" s="326">
        <v>641691.90782447637</v>
      </c>
      <c r="E42" s="326">
        <v>237512.27539810631</v>
      </c>
      <c r="F42" s="330">
        <v>0.58764038645953853</v>
      </c>
      <c r="G42" s="337">
        <v>57.922878824229848</v>
      </c>
      <c r="H42" s="337">
        <v>12.282401471019249</v>
      </c>
      <c r="I42" s="338">
        <v>6.628226041236033</v>
      </c>
      <c r="J42" s="338">
        <v>0.1676738369400752</v>
      </c>
      <c r="K42" s="330">
        <v>2.5953483794865111E-2</v>
      </c>
      <c r="L42" s="331">
        <v>4253279.0138926264</v>
      </c>
      <c r="M42" s="331">
        <v>1642055.3986889115</v>
      </c>
      <c r="N42" s="330">
        <v>0.62884518550158952</v>
      </c>
      <c r="O42" s="326">
        <v>1185262.7049533129</v>
      </c>
      <c r="P42" s="326">
        <v>428561.98075581598</v>
      </c>
      <c r="Q42" s="330">
        <v>0.56635598070864601</v>
      </c>
    </row>
    <row r="43" spans="1:17">
      <c r="A43" s="348"/>
      <c r="B43" s="346" t="s">
        <v>127</v>
      </c>
      <c r="C43" s="160" t="s">
        <v>130</v>
      </c>
      <c r="D43" s="326">
        <v>5363434.5995815769</v>
      </c>
      <c r="E43" s="326">
        <v>-282423.78253041115</v>
      </c>
      <c r="F43" s="327">
        <v>-5.0023178658753886E-2</v>
      </c>
      <c r="G43" s="335">
        <v>47.601883493814491</v>
      </c>
      <c r="H43" s="335">
        <v>-6.4536023843221884</v>
      </c>
      <c r="I43" s="336">
        <v>5.9627939471794562</v>
      </c>
      <c r="J43" s="336">
        <v>0.23035845060498517</v>
      </c>
      <c r="K43" s="327">
        <v>4.018509248689154E-2</v>
      </c>
      <c r="L43" s="328">
        <v>31981055.366477896</v>
      </c>
      <c r="M43" s="328">
        <v>-383463.6317733787</v>
      </c>
      <c r="N43" s="327">
        <v>-1.1848272232752729E-2</v>
      </c>
      <c r="O43" s="326">
        <v>15142575.208235305</v>
      </c>
      <c r="P43" s="326">
        <v>-768898.40042985789</v>
      </c>
      <c r="Q43" s="327">
        <v>-4.8323519200077533E-2</v>
      </c>
    </row>
    <row r="44" spans="1:17">
      <c r="A44" s="348"/>
      <c r="B44" s="346"/>
      <c r="C44" s="160" t="s">
        <v>131</v>
      </c>
      <c r="D44" s="326">
        <v>306878.89742954326</v>
      </c>
      <c r="E44" s="326">
        <v>7556.0192211791873</v>
      </c>
      <c r="F44" s="330">
        <v>2.5243707619032399E-2</v>
      </c>
      <c r="G44" s="337">
        <v>2.7236303996866105</v>
      </c>
      <c r="H44" s="337">
        <v>-0.14219486919710178</v>
      </c>
      <c r="I44" s="338">
        <v>4.7527854986318898</v>
      </c>
      <c r="J44" s="338">
        <v>9.735136847396042E-2</v>
      </c>
      <c r="K44" s="330">
        <v>2.0911340543584903E-2</v>
      </c>
      <c r="L44" s="331">
        <v>1458529.5735392764</v>
      </c>
      <c r="M44" s="331">
        <v>65051.63039095304</v>
      </c>
      <c r="N44" s="330">
        <v>4.6682927929221532E-2</v>
      </c>
      <c r="O44" s="326">
        <v>255832.703186197</v>
      </c>
      <c r="P44" s="326">
        <v>4498.6533004471858</v>
      </c>
      <c r="Q44" s="330">
        <v>1.7899100032375881E-2</v>
      </c>
    </row>
    <row r="45" spans="1:17">
      <c r="A45" s="348"/>
      <c r="B45" s="346"/>
      <c r="C45" s="160" t="s">
        <v>132</v>
      </c>
      <c r="D45" s="326">
        <v>8022.4996781647205</v>
      </c>
      <c r="E45" s="326">
        <v>1529.539243462491</v>
      </c>
      <c r="F45" s="327">
        <v>0.23556885319795368</v>
      </c>
      <c r="G45" s="335">
        <v>7.1201780858659816E-2</v>
      </c>
      <c r="H45" s="335">
        <v>9.0358341892619876E-3</v>
      </c>
      <c r="I45" s="336">
        <v>6.931565962211411</v>
      </c>
      <c r="J45" s="336">
        <v>-0.61663477835786118</v>
      </c>
      <c r="K45" s="327">
        <v>-8.1692949028718556E-2</v>
      </c>
      <c r="L45" s="328">
        <v>55608.485701018573</v>
      </c>
      <c r="M45" s="328">
        <v>6598.3169393122225</v>
      </c>
      <c r="N45" s="327">
        <v>0.13463158985218099</v>
      </c>
      <c r="O45" s="326">
        <v>53808.569603443146</v>
      </c>
      <c r="P45" s="326">
        <v>4956.340128660202</v>
      </c>
      <c r="Q45" s="327">
        <v>0.10145576122004048</v>
      </c>
    </row>
    <row r="46" spans="1:17">
      <c r="A46" s="348"/>
      <c r="B46" s="346"/>
      <c r="C46" s="160" t="s">
        <v>133</v>
      </c>
      <c r="D46" s="326">
        <v>5586574.3916854868</v>
      </c>
      <c r="E46" s="326">
        <v>1094561.8821280301</v>
      </c>
      <c r="F46" s="330">
        <v>0.243668484849314</v>
      </c>
      <c r="G46" s="337">
        <v>49.582307453378199</v>
      </c>
      <c r="H46" s="337">
        <v>6.5741584101562296</v>
      </c>
      <c r="I46" s="338">
        <v>6.6174809793810105</v>
      </c>
      <c r="J46" s="338">
        <v>0.25478980672481377</v>
      </c>
      <c r="K46" s="330">
        <v>4.0044345986770265E-2</v>
      </c>
      <c r="L46" s="331">
        <v>36969049.776875749</v>
      </c>
      <c r="M46" s="331">
        <v>8387761.4348533116</v>
      </c>
      <c r="N46" s="330">
        <v>0.2934703759494624</v>
      </c>
      <c r="O46" s="326">
        <v>10764498.847670447</v>
      </c>
      <c r="P46" s="326">
        <v>1994318.570367761</v>
      </c>
      <c r="Q46" s="330">
        <v>0.22739767112074963</v>
      </c>
    </row>
    <row r="47" spans="1:17">
      <c r="A47" s="348"/>
      <c r="B47" s="346" t="s">
        <v>128</v>
      </c>
      <c r="C47" s="160" t="s">
        <v>130</v>
      </c>
      <c r="D47" s="326">
        <v>2977081.6860242975</v>
      </c>
      <c r="E47" s="326">
        <v>-108399.04183811788</v>
      </c>
      <c r="F47" s="327">
        <v>-3.5131978255205455E-2</v>
      </c>
      <c r="G47" s="335">
        <v>45.002684680210663</v>
      </c>
      <c r="H47" s="335">
        <v>-8.4501343419097452</v>
      </c>
      <c r="I47" s="336">
        <v>6.1154549879364408</v>
      </c>
      <c r="J47" s="336">
        <v>0.36698021273801729</v>
      </c>
      <c r="K47" s="327">
        <v>6.3839579556187576E-2</v>
      </c>
      <c r="L47" s="328">
        <v>18206209.046291519</v>
      </c>
      <c r="M47" s="328">
        <v>469400.91281355172</v>
      </c>
      <c r="N47" s="327">
        <v>2.6464790580192629E-2</v>
      </c>
      <c r="O47" s="326">
        <v>8452815.7122334652</v>
      </c>
      <c r="P47" s="326">
        <v>-213410.45488256775</v>
      </c>
      <c r="Q47" s="327">
        <v>-2.4625534894571876E-2</v>
      </c>
    </row>
    <row r="48" spans="1:17">
      <c r="A48" s="348"/>
      <c r="B48" s="346"/>
      <c r="C48" s="160" t="s">
        <v>131</v>
      </c>
      <c r="D48" s="326">
        <v>173164.34037267647</v>
      </c>
      <c r="E48" s="326">
        <v>6549.493312248931</v>
      </c>
      <c r="F48" s="330">
        <v>3.9309181791425674E-2</v>
      </c>
      <c r="G48" s="337">
        <v>2.6176171934519874</v>
      </c>
      <c r="H48" s="337">
        <v>-0.26881576524268525</v>
      </c>
      <c r="I48" s="338">
        <v>4.7509032214013258</v>
      </c>
      <c r="J48" s="338">
        <v>3.2140873109299584E-2</v>
      </c>
      <c r="K48" s="330">
        <v>6.8112930334228621E-3</v>
      </c>
      <c r="L48" s="331">
        <v>822687.02250838431</v>
      </c>
      <c r="M48" s="331">
        <v>36471.155533204437</v>
      </c>
      <c r="N48" s="330">
        <v>4.6388221180934011E-2</v>
      </c>
      <c r="O48" s="326">
        <v>143696.48120669814</v>
      </c>
      <c r="P48" s="326">
        <v>3092.9120289513667</v>
      </c>
      <c r="Q48" s="330">
        <v>2.199739343061342E-2</v>
      </c>
    </row>
    <row r="49" spans="1:17">
      <c r="A49" s="348"/>
      <c r="B49" s="346"/>
      <c r="C49" s="160" t="s">
        <v>132</v>
      </c>
      <c r="D49" s="326">
        <v>5221.1083639264107</v>
      </c>
      <c r="E49" s="326">
        <v>1533.5664069182394</v>
      </c>
      <c r="F49" s="327">
        <v>0.4158776835077625</v>
      </c>
      <c r="G49" s="335">
        <v>7.8924234590542972E-2</v>
      </c>
      <c r="H49" s="335">
        <v>1.5041316416884956E-2</v>
      </c>
      <c r="I49" s="336">
        <v>6.9087446435620343</v>
      </c>
      <c r="J49" s="336">
        <v>-0.70671109530754794</v>
      </c>
      <c r="K49" s="327">
        <v>-9.2799580161758016E-2</v>
      </c>
      <c r="L49" s="328">
        <v>36071.304442733526</v>
      </c>
      <c r="M49" s="328">
        <v>7988.991883913277</v>
      </c>
      <c r="N49" s="327">
        <v>0.28448482891783961</v>
      </c>
      <c r="O49" s="326">
        <v>34303.787406563759</v>
      </c>
      <c r="P49" s="326">
        <v>6330.6311835050583</v>
      </c>
      <c r="Q49" s="327">
        <v>0.2263109365644847</v>
      </c>
    </row>
    <row r="50" spans="1:17">
      <c r="A50" s="348"/>
      <c r="B50" s="346"/>
      <c r="C50" s="160" t="s">
        <v>133</v>
      </c>
      <c r="D50" s="326">
        <v>3458625.1802037843</v>
      </c>
      <c r="E50" s="326">
        <v>942774.74597751163</v>
      </c>
      <c r="F50" s="330">
        <v>0.37473401961887831</v>
      </c>
      <c r="G50" s="337">
        <v>52.2818769610601</v>
      </c>
      <c r="H50" s="337">
        <v>8.6973240798675278</v>
      </c>
      <c r="I50" s="338">
        <v>6.6782596124943225</v>
      </c>
      <c r="J50" s="338">
        <v>0.22279980357733642</v>
      </c>
      <c r="K50" s="330">
        <v>3.451339024209879E-2</v>
      </c>
      <c r="L50" s="331">
        <v>23097596.855710831</v>
      </c>
      <c r="M50" s="331">
        <v>6856625.4923167806</v>
      </c>
      <c r="N50" s="330">
        <v>0.42218075131707383</v>
      </c>
      <c r="O50" s="326">
        <v>6694931.2177388035</v>
      </c>
      <c r="P50" s="326">
        <v>1797881.5822272887</v>
      </c>
      <c r="Q50" s="330">
        <v>0.36713566658376201</v>
      </c>
    </row>
    <row r="51" spans="1:17">
      <c r="A51" s="348" t="s">
        <v>104</v>
      </c>
      <c r="B51" s="346" t="s">
        <v>126</v>
      </c>
      <c r="C51" s="160" t="s">
        <v>130</v>
      </c>
      <c r="D51" s="326">
        <v>71696983.7316477</v>
      </c>
      <c r="E51" s="326">
        <v>3549560.0398004949</v>
      </c>
      <c r="F51" s="327">
        <v>5.2086489077724965E-2</v>
      </c>
      <c r="G51" s="335">
        <v>46.944285592953335</v>
      </c>
      <c r="H51" s="335">
        <v>-3.3099258745952511</v>
      </c>
      <c r="I51" s="336">
        <v>2.6377268968546685</v>
      </c>
      <c r="J51" s="336">
        <v>0.11684325344650004</v>
      </c>
      <c r="K51" s="327">
        <v>4.6350117647052928E-2</v>
      </c>
      <c r="L51" s="328">
        <v>189117062.41231874</v>
      </c>
      <c r="M51" s="328">
        <v>17325336.687134802</v>
      </c>
      <c r="N51" s="327">
        <v>0.1008508216213523</v>
      </c>
      <c r="O51" s="326">
        <v>68768698.136461318</v>
      </c>
      <c r="P51" s="326">
        <v>3142093.7749705315</v>
      </c>
      <c r="Q51" s="327">
        <v>4.7878353688131536E-2</v>
      </c>
    </row>
    <row r="52" spans="1:17">
      <c r="A52" s="348"/>
      <c r="B52" s="346"/>
      <c r="C52" s="160" t="s">
        <v>131</v>
      </c>
      <c r="D52" s="326">
        <v>46668473.746422805</v>
      </c>
      <c r="E52" s="326">
        <v>8562675.7088537365</v>
      </c>
      <c r="F52" s="330">
        <v>0.22470794865420921</v>
      </c>
      <c r="G52" s="337">
        <v>30.556629382614737</v>
      </c>
      <c r="H52" s="337">
        <v>2.4561271335650581</v>
      </c>
      <c r="I52" s="338">
        <v>2.2250814815340973</v>
      </c>
      <c r="J52" s="338">
        <v>0.1074699339065841</v>
      </c>
      <c r="K52" s="330">
        <v>5.0750542056209075E-2</v>
      </c>
      <c r="L52" s="331">
        <v>103841156.70462558</v>
      </c>
      <c r="M52" s="331">
        <v>23147878.748707488</v>
      </c>
      <c r="N52" s="330">
        <v>0.28686254090895819</v>
      </c>
      <c r="O52" s="326">
        <v>20710430.38323462</v>
      </c>
      <c r="P52" s="326">
        <v>3627579.7788226604</v>
      </c>
      <c r="Q52" s="330">
        <v>0.21235213389302671</v>
      </c>
    </row>
    <row r="53" spans="1:17">
      <c r="A53" s="348"/>
      <c r="B53" s="346"/>
      <c r="C53" s="160" t="s">
        <v>132</v>
      </c>
      <c r="D53" s="326">
        <v>6151226.1089313626</v>
      </c>
      <c r="E53" s="326">
        <v>-258384.3526409613</v>
      </c>
      <c r="F53" s="327">
        <v>-4.0312021173526627E-2</v>
      </c>
      <c r="G53" s="335">
        <v>4.0275741066780961</v>
      </c>
      <c r="H53" s="335">
        <v>-0.69908909070118685</v>
      </c>
      <c r="I53" s="336">
        <v>2.1941944511882423</v>
      </c>
      <c r="J53" s="336">
        <v>-7.1373189523315617E-2</v>
      </c>
      <c r="K53" s="327">
        <v>-3.1503446748073739E-2</v>
      </c>
      <c r="L53" s="328">
        <v>13496986.196221437</v>
      </c>
      <c r="M53" s="328">
        <v>-1024419.8550830912</v>
      </c>
      <c r="N53" s="327">
        <v>-7.054550030925294E-2</v>
      </c>
      <c r="O53" s="326">
        <v>2987582.236579299</v>
      </c>
      <c r="P53" s="326">
        <v>-67861.861937682144</v>
      </c>
      <c r="Q53" s="327">
        <v>-2.2210146790320993E-2</v>
      </c>
    </row>
    <row r="54" spans="1:17">
      <c r="A54" s="348"/>
      <c r="B54" s="346"/>
      <c r="C54" s="160" t="s">
        <v>133</v>
      </c>
      <c r="D54" s="326">
        <v>24817243.009994142</v>
      </c>
      <c r="E54" s="326">
        <v>4497647.6346373223</v>
      </c>
      <c r="F54" s="330">
        <v>0.22134533446920776</v>
      </c>
      <c r="G54" s="337">
        <v>16.249327138383311</v>
      </c>
      <c r="H54" s="337">
        <v>1.264971346069359</v>
      </c>
      <c r="I54" s="338">
        <v>2.7252349499135384</v>
      </c>
      <c r="J54" s="338">
        <v>0.11276462921521846</v>
      </c>
      <c r="K54" s="330">
        <v>4.3163984800821079E-2</v>
      </c>
      <c r="L54" s="331">
        <v>67632818.011333495</v>
      </c>
      <c r="M54" s="331">
        <v>14548478.164614968</v>
      </c>
      <c r="N54" s="330">
        <v>0.27406346592279041</v>
      </c>
      <c r="O54" s="326">
        <v>15841551.496857226</v>
      </c>
      <c r="P54" s="326">
        <v>2617740.9364690203</v>
      </c>
      <c r="Q54" s="330">
        <v>0.19795662713971701</v>
      </c>
    </row>
    <row r="55" spans="1:17">
      <c r="A55" s="348"/>
      <c r="B55" s="346" t="s">
        <v>127</v>
      </c>
      <c r="C55" s="160" t="s">
        <v>130</v>
      </c>
      <c r="D55" s="326">
        <v>935617818.62143743</v>
      </c>
      <c r="E55" s="326">
        <v>56021785.254865527</v>
      </c>
      <c r="F55" s="327">
        <v>6.3690356856712232E-2</v>
      </c>
      <c r="G55" s="335">
        <v>48.654437929815195</v>
      </c>
      <c r="H55" s="335">
        <v>-2.8162823474602376</v>
      </c>
      <c r="I55" s="336">
        <v>2.5685509657960686</v>
      </c>
      <c r="J55" s="336">
        <v>0.10994967524244403</v>
      </c>
      <c r="K55" s="327">
        <v>4.4720417118826822E-2</v>
      </c>
      <c r="L55" s="328">
        <v>2403182051.6361041</v>
      </c>
      <c r="M55" s="328">
        <v>240606108.83520126</v>
      </c>
      <c r="N55" s="327">
        <v>0.11125903330061812</v>
      </c>
      <c r="O55" s="326">
        <v>917185352.91996241</v>
      </c>
      <c r="P55" s="326">
        <v>56911641.898509622</v>
      </c>
      <c r="Q55" s="327">
        <v>6.6155272641000656E-2</v>
      </c>
    </row>
    <row r="56" spans="1:17">
      <c r="A56" s="348"/>
      <c r="B56" s="346"/>
      <c r="C56" s="160" t="s">
        <v>131</v>
      </c>
      <c r="D56" s="326">
        <v>547586560.013924</v>
      </c>
      <c r="E56" s="326">
        <v>110866643.13524395</v>
      </c>
      <c r="F56" s="330">
        <v>0.25386211814571874</v>
      </c>
      <c r="G56" s="337">
        <v>28.475853885141088</v>
      </c>
      <c r="H56" s="337">
        <v>2.9206128102763458</v>
      </c>
      <c r="I56" s="338">
        <v>2.1759393377719745</v>
      </c>
      <c r="J56" s="338">
        <v>8.26310107747803E-2</v>
      </c>
      <c r="K56" s="330">
        <v>3.9473884333758279E-2</v>
      </c>
      <c r="L56" s="331">
        <v>1191515136.7695313</v>
      </c>
      <c r="M56" s="331">
        <v>277325698.20186782</v>
      </c>
      <c r="N56" s="330">
        <v>0.30335692636788392</v>
      </c>
      <c r="O56" s="326">
        <v>243163433.4744989</v>
      </c>
      <c r="P56" s="326">
        <v>45882398.608189911</v>
      </c>
      <c r="Q56" s="330">
        <v>0.23257379321475546</v>
      </c>
    </row>
    <row r="57" spans="1:17">
      <c r="A57" s="348"/>
      <c r="B57" s="346"/>
      <c r="C57" s="160" t="s">
        <v>132</v>
      </c>
      <c r="D57" s="326">
        <v>90874711.107050762</v>
      </c>
      <c r="E57" s="326">
        <v>-3390192.854288131</v>
      </c>
      <c r="F57" s="327">
        <v>-3.5964528809985949E-2</v>
      </c>
      <c r="G57" s="335">
        <v>4.7257094755448064</v>
      </c>
      <c r="H57" s="335">
        <v>-0.79032552200762485</v>
      </c>
      <c r="I57" s="336">
        <v>2.1101392888684058</v>
      </c>
      <c r="J57" s="336">
        <v>-1.2195687113447651E-2</v>
      </c>
      <c r="K57" s="327">
        <v>-5.7463535452529461E-3</v>
      </c>
      <c r="L57" s="328">
        <v>191758298.2715539</v>
      </c>
      <c r="M57" s="328">
        <v>-8303404.4131660163</v>
      </c>
      <c r="N57" s="327">
        <v>-4.1504217457608412E-2</v>
      </c>
      <c r="O57" s="326">
        <v>41447090.646327868</v>
      </c>
      <c r="P57" s="326">
        <v>-47428.497100897133</v>
      </c>
      <c r="Q57" s="327">
        <v>-1.1430063073380162E-3</v>
      </c>
    </row>
    <row r="58" spans="1:17">
      <c r="A58" s="348"/>
      <c r="B58" s="346"/>
      <c r="C58" s="160" t="s">
        <v>133</v>
      </c>
      <c r="D58" s="326">
        <v>311129446.00278664</v>
      </c>
      <c r="E58" s="326">
        <v>44934324.750230402</v>
      </c>
      <c r="F58" s="330">
        <v>0.16880220996837261</v>
      </c>
      <c r="G58" s="337">
        <v>16.179499810066492</v>
      </c>
      <c r="H58" s="337">
        <v>0.60274172405573445</v>
      </c>
      <c r="I58" s="338">
        <v>2.6634580266988177</v>
      </c>
      <c r="J58" s="338">
        <v>0.13157899913226823</v>
      </c>
      <c r="K58" s="330">
        <v>5.196891229780911E-2</v>
      </c>
      <c r="L58" s="331">
        <v>828680220.29847848</v>
      </c>
      <c r="M58" s="331">
        <v>154706375.55859673</v>
      </c>
      <c r="N58" s="330">
        <v>0.22954358951170459</v>
      </c>
      <c r="O58" s="326">
        <v>196334534.40721101</v>
      </c>
      <c r="P58" s="326">
        <v>32346282.853539973</v>
      </c>
      <c r="Q58" s="330">
        <v>0.19724756223133152</v>
      </c>
    </row>
    <row r="59" spans="1:17">
      <c r="A59" s="348"/>
      <c r="B59" s="346" t="s">
        <v>128</v>
      </c>
      <c r="C59" s="160" t="s">
        <v>130</v>
      </c>
      <c r="D59" s="326">
        <v>546008020.08822048</v>
      </c>
      <c r="E59" s="326">
        <v>33119809.077371299</v>
      </c>
      <c r="F59" s="327">
        <v>6.4575103046520824E-2</v>
      </c>
      <c r="G59" s="335">
        <v>48.299647857704578</v>
      </c>
      <c r="H59" s="335">
        <v>-2.9393787948406853</v>
      </c>
      <c r="I59" s="336">
        <v>2.5915349823467828</v>
      </c>
      <c r="J59" s="336">
        <v>0.12520083401511917</v>
      </c>
      <c r="K59" s="327">
        <v>5.0763938089982856E-2</v>
      </c>
      <c r="L59" s="328">
        <v>1414998884.7005284</v>
      </c>
      <c r="M59" s="328">
        <v>150045175.60773516</v>
      </c>
      <c r="N59" s="327">
        <v>0.11861712766971166</v>
      </c>
      <c r="O59" s="326">
        <v>537420177.27431524</v>
      </c>
      <c r="P59" s="326">
        <v>35149269.149518251</v>
      </c>
      <c r="Q59" s="327">
        <v>6.9980698823959894E-2</v>
      </c>
    </row>
    <row r="60" spans="1:17">
      <c r="A60" s="348"/>
      <c r="B60" s="346"/>
      <c r="C60" s="160" t="s">
        <v>131</v>
      </c>
      <c r="D60" s="326">
        <v>331928801.29354733</v>
      </c>
      <c r="E60" s="326">
        <v>66370415.981958747</v>
      </c>
      <c r="F60" s="330">
        <v>0.24992777352552473</v>
      </c>
      <c r="G60" s="337">
        <v>29.36228704794112</v>
      </c>
      <c r="H60" s="337">
        <v>2.8322306132855282</v>
      </c>
      <c r="I60" s="338">
        <v>2.1989270680626007</v>
      </c>
      <c r="J60" s="338">
        <v>0.10440741512726648</v>
      </c>
      <c r="K60" s="330">
        <v>4.9847904258595144E-2</v>
      </c>
      <c r="L60" s="331">
        <v>729887225.83395362</v>
      </c>
      <c r="M60" s="331">
        <v>173669968.79705727</v>
      </c>
      <c r="N60" s="330">
        <v>0.31223405351038391</v>
      </c>
      <c r="O60" s="326">
        <v>147283356.09534481</v>
      </c>
      <c r="P60" s="326">
        <v>27519761.116888016</v>
      </c>
      <c r="Q60" s="330">
        <v>0.22978402678909482</v>
      </c>
    </row>
    <row r="61" spans="1:17">
      <c r="A61" s="348"/>
      <c r="B61" s="346"/>
      <c r="C61" s="160" t="s">
        <v>132</v>
      </c>
      <c r="D61" s="326">
        <v>48350687.422341548</v>
      </c>
      <c r="E61" s="326">
        <v>-2751326.7042200938</v>
      </c>
      <c r="F61" s="327">
        <v>-5.3839887747007958E-2</v>
      </c>
      <c r="G61" s="335">
        <v>4.2770821860816559</v>
      </c>
      <c r="H61" s="335">
        <v>-0.82815791812937434</v>
      </c>
      <c r="I61" s="336">
        <v>2.1391489784349109</v>
      </c>
      <c r="J61" s="336">
        <v>-3.2663602704001704E-2</v>
      </c>
      <c r="K61" s="327">
        <v>-1.5039788878501062E-2</v>
      </c>
      <c r="L61" s="328">
        <v>103429323.60612762</v>
      </c>
      <c r="M61" s="328">
        <v>-7554673.5954774022</v>
      </c>
      <c r="N61" s="327">
        <v>-6.8069936080551882E-2</v>
      </c>
      <c r="O61" s="326">
        <v>22600538.242961809</v>
      </c>
      <c r="P61" s="326">
        <v>-316475.04001381248</v>
      </c>
      <c r="Q61" s="327">
        <v>-1.3809611056468362E-2</v>
      </c>
    </row>
    <row r="62" spans="1:17">
      <c r="A62" s="348"/>
      <c r="B62" s="346"/>
      <c r="C62" s="160" t="s">
        <v>133</v>
      </c>
      <c r="D62" s="326">
        <v>182315361.13076136</v>
      </c>
      <c r="E62" s="326">
        <v>29877881.098666012</v>
      </c>
      <c r="F62" s="330">
        <v>0.19600088569015506</v>
      </c>
      <c r="G62" s="337">
        <v>16.127542852288567</v>
      </c>
      <c r="H62" s="337">
        <v>0.8985944488592903</v>
      </c>
      <c r="I62" s="338">
        <v>2.7172309922932736</v>
      </c>
      <c r="J62" s="338">
        <v>0.17486096448089361</v>
      </c>
      <c r="K62" s="330">
        <v>6.8778723225963817E-2</v>
      </c>
      <c r="L62" s="331">
        <v>495392949.63564521</v>
      </c>
      <c r="M62" s="331">
        <v>107840469.28679788</v>
      </c>
      <c r="N62" s="330">
        <v>0.27826029958504594</v>
      </c>
      <c r="O62" s="326">
        <v>115969224.76613432</v>
      </c>
      <c r="P62" s="326">
        <v>21369604.433070689</v>
      </c>
      <c r="Q62" s="330">
        <v>0.2258952452222662</v>
      </c>
    </row>
    <row r="63" spans="1:17">
      <c r="A63" s="348"/>
      <c r="B63" s="346"/>
      <c r="C63" s="160"/>
    </row>
    <row r="64" spans="1:17">
      <c r="A64" s="348"/>
      <c r="B64" s="346"/>
      <c r="C64" s="160"/>
      <c r="D64" s="161"/>
      <c r="E64" s="161"/>
      <c r="F64" s="162"/>
      <c r="G64" s="172"/>
      <c r="H64" s="172"/>
      <c r="I64" s="173"/>
      <c r="J64" s="173"/>
      <c r="K64" s="162"/>
      <c r="L64" s="163"/>
      <c r="M64" s="163"/>
      <c r="N64" s="162"/>
      <c r="O64" s="161"/>
      <c r="P64" s="161"/>
      <c r="Q64" s="162"/>
    </row>
    <row r="65" spans="1:18">
      <c r="A65" s="348"/>
      <c r="B65" s="346"/>
      <c r="C65" s="160"/>
      <c r="D65" s="161"/>
      <c r="E65" s="161"/>
      <c r="F65" s="162"/>
      <c r="G65" s="172"/>
      <c r="H65" s="172"/>
      <c r="I65" s="173"/>
      <c r="J65" s="173"/>
      <c r="K65" s="162"/>
      <c r="L65" s="163"/>
      <c r="M65" s="163"/>
      <c r="N65" s="162"/>
      <c r="O65" s="161"/>
      <c r="P65" s="161"/>
      <c r="Q65" s="162"/>
    </row>
    <row r="66" spans="1:18">
      <c r="A66" s="348"/>
      <c r="B66" s="346"/>
      <c r="C66" s="160"/>
      <c r="D66" s="161"/>
      <c r="E66" s="161"/>
      <c r="F66" s="162"/>
      <c r="G66" s="172"/>
      <c r="H66" s="172"/>
      <c r="I66" s="173"/>
      <c r="J66" s="173"/>
      <c r="K66" s="162"/>
      <c r="L66" s="163"/>
      <c r="M66" s="163"/>
      <c r="N66" s="162"/>
      <c r="O66" s="161"/>
      <c r="P66" s="161"/>
      <c r="Q66" s="162"/>
    </row>
    <row r="67" spans="1:18">
      <c r="A67" s="348"/>
      <c r="B67" s="346"/>
      <c r="C67" s="160"/>
      <c r="D67" s="161"/>
      <c r="E67" s="161"/>
      <c r="F67" s="162"/>
      <c r="G67" s="172"/>
      <c r="H67" s="172"/>
      <c r="I67" s="173"/>
      <c r="J67" s="173"/>
      <c r="K67" s="162"/>
      <c r="L67" s="163"/>
      <c r="M67" s="163"/>
      <c r="N67" s="162"/>
      <c r="O67" s="161"/>
      <c r="P67" s="161"/>
      <c r="Q67" s="162"/>
    </row>
    <row r="68" spans="1:18">
      <c r="A68" s="348"/>
      <c r="B68" s="346"/>
      <c r="C68" s="160"/>
      <c r="D68" s="161"/>
      <c r="E68" s="161"/>
      <c r="F68" s="162"/>
      <c r="G68" s="172"/>
      <c r="H68" s="172"/>
      <c r="I68" s="173"/>
      <c r="J68" s="173"/>
      <c r="K68" s="162"/>
      <c r="L68" s="163"/>
      <c r="M68" s="163"/>
      <c r="N68" s="162"/>
      <c r="O68" s="161"/>
      <c r="P68" s="161"/>
      <c r="Q68" s="162"/>
    </row>
    <row r="69" spans="1:18">
      <c r="A69" s="348"/>
      <c r="B69" s="346"/>
      <c r="C69" s="160"/>
      <c r="D69" s="161"/>
      <c r="E69" s="161"/>
      <c r="F69" s="162"/>
      <c r="G69" s="172"/>
      <c r="H69" s="172"/>
      <c r="I69" s="173"/>
      <c r="J69" s="173"/>
      <c r="K69" s="162"/>
      <c r="L69" s="163"/>
      <c r="M69" s="163"/>
      <c r="N69" s="162"/>
      <c r="O69" s="161"/>
      <c r="P69" s="161"/>
      <c r="Q69" s="162"/>
    </row>
    <row r="70" spans="1:18">
      <c r="A70" s="348"/>
      <c r="B70" s="346"/>
      <c r="C70" s="160"/>
      <c r="D70" s="161"/>
      <c r="E70" s="161"/>
      <c r="F70" s="162"/>
      <c r="G70" s="172"/>
      <c r="H70" s="172"/>
      <c r="I70" s="173"/>
      <c r="J70" s="173"/>
      <c r="K70" s="162"/>
      <c r="L70" s="163"/>
      <c r="M70" s="163"/>
      <c r="N70" s="162"/>
      <c r="O70" s="161"/>
      <c r="P70" s="161"/>
      <c r="Q70" s="162"/>
    </row>
    <row r="71" spans="1:18">
      <c r="A71" s="348"/>
      <c r="B71" s="346"/>
      <c r="C71" s="160"/>
      <c r="D71" s="161"/>
      <c r="E71" s="161"/>
      <c r="F71" s="162"/>
      <c r="G71" s="172"/>
      <c r="H71" s="172"/>
      <c r="I71" s="173"/>
      <c r="J71" s="173"/>
      <c r="K71" s="162"/>
      <c r="L71" s="163"/>
      <c r="M71" s="163"/>
      <c r="N71" s="162"/>
      <c r="O71" s="161"/>
      <c r="P71" s="161"/>
      <c r="Q71" s="162"/>
    </row>
    <row r="72" spans="1:18">
      <c r="A72" s="348"/>
      <c r="B72" s="346"/>
      <c r="C72" s="160"/>
      <c r="D72" s="161"/>
      <c r="E72" s="161"/>
      <c r="F72" s="162"/>
      <c r="G72" s="172"/>
      <c r="H72" s="172"/>
      <c r="I72" s="173"/>
      <c r="J72" s="173"/>
      <c r="K72" s="162"/>
      <c r="L72" s="163"/>
      <c r="M72" s="163"/>
      <c r="N72" s="162"/>
      <c r="O72" s="161"/>
      <c r="P72" s="161"/>
      <c r="Q72" s="162"/>
    </row>
    <row r="73" spans="1:18">
      <c r="A73" s="348"/>
      <c r="B73" s="346"/>
      <c r="C73" s="160"/>
      <c r="D73" s="161"/>
      <c r="E73" s="161"/>
      <c r="F73" s="162"/>
      <c r="G73" s="172"/>
      <c r="H73" s="172"/>
      <c r="I73" s="173"/>
      <c r="J73" s="173"/>
      <c r="K73" s="162"/>
      <c r="L73" s="163"/>
      <c r="M73" s="163"/>
      <c r="N73" s="162"/>
      <c r="O73" s="161"/>
      <c r="P73" s="161"/>
      <c r="Q73" s="162"/>
    </row>
    <row r="74" spans="1:18">
      <c r="A74" s="348"/>
      <c r="B74" s="346"/>
      <c r="C74" s="160"/>
      <c r="D74" s="161"/>
      <c r="E74" s="161"/>
      <c r="F74" s="162"/>
      <c r="G74" s="172"/>
      <c r="H74" s="172"/>
      <c r="I74" s="173"/>
      <c r="J74" s="173"/>
      <c r="K74" s="162"/>
      <c r="L74" s="163"/>
      <c r="M74" s="163"/>
      <c r="N74" s="162"/>
      <c r="O74" s="161"/>
      <c r="P74" s="161"/>
      <c r="Q74" s="162"/>
      <c r="R74" s="230"/>
    </row>
    <row r="75" spans="1:18">
      <c r="A75" s="348"/>
      <c r="B75" s="346"/>
      <c r="C75" s="160"/>
      <c r="D75" s="161"/>
      <c r="E75" s="161"/>
      <c r="F75" s="162"/>
      <c r="G75" s="172"/>
      <c r="H75" s="172"/>
      <c r="I75" s="173"/>
      <c r="J75" s="173"/>
      <c r="K75" s="162"/>
      <c r="L75" s="163"/>
      <c r="M75" s="163"/>
      <c r="N75" s="162"/>
      <c r="O75" s="161"/>
      <c r="P75" s="161"/>
      <c r="Q75" s="162"/>
    </row>
    <row r="76" spans="1:18">
      <c r="A76" s="348"/>
      <c r="B76" s="346"/>
      <c r="C76" s="160"/>
      <c r="D76" s="161"/>
      <c r="E76" s="161"/>
      <c r="F76" s="162"/>
      <c r="G76" s="172"/>
      <c r="H76" s="172"/>
      <c r="I76" s="173"/>
      <c r="J76" s="173"/>
      <c r="K76" s="162"/>
      <c r="L76" s="163"/>
      <c r="M76" s="163"/>
      <c r="N76" s="162"/>
      <c r="O76" s="161"/>
      <c r="P76" s="161"/>
      <c r="Q76" s="162"/>
    </row>
    <row r="77" spans="1:18">
      <c r="A77" s="348"/>
      <c r="B77" s="346"/>
      <c r="C77" s="160"/>
      <c r="D77" s="161"/>
      <c r="E77" s="161"/>
      <c r="F77" s="162"/>
      <c r="G77" s="172"/>
      <c r="H77" s="172"/>
      <c r="I77" s="173"/>
      <c r="J77" s="173"/>
      <c r="K77" s="162"/>
      <c r="L77" s="163"/>
      <c r="M77" s="163"/>
      <c r="N77" s="162"/>
      <c r="O77" s="161"/>
      <c r="P77" s="161"/>
      <c r="Q77" s="162"/>
    </row>
    <row r="78" spans="1:18">
      <c r="A78" s="348"/>
      <c r="B78" s="346"/>
      <c r="C78" s="160"/>
      <c r="D78" s="161"/>
      <c r="E78" s="161"/>
      <c r="F78" s="162"/>
      <c r="G78" s="172"/>
      <c r="H78" s="172"/>
      <c r="I78" s="173"/>
      <c r="J78" s="173"/>
      <c r="K78" s="162"/>
      <c r="L78" s="163"/>
      <c r="M78" s="163"/>
      <c r="N78" s="162"/>
      <c r="O78" s="161"/>
      <c r="P78" s="161"/>
      <c r="Q78" s="162"/>
    </row>
    <row r="79" spans="1:18">
      <c r="A79" s="348"/>
      <c r="B79" s="346"/>
      <c r="C79" s="160"/>
      <c r="D79" s="161"/>
      <c r="E79" s="161"/>
      <c r="F79" s="162"/>
      <c r="G79" s="172"/>
      <c r="H79" s="172"/>
      <c r="I79" s="173"/>
      <c r="J79" s="173"/>
      <c r="K79" s="162"/>
      <c r="L79" s="163"/>
      <c r="M79" s="163"/>
      <c r="N79" s="162"/>
      <c r="O79" s="161"/>
      <c r="P79" s="161"/>
      <c r="Q79" s="162"/>
    </row>
    <row r="80" spans="1:18">
      <c r="A80" s="348"/>
      <c r="B80" s="346"/>
      <c r="C80" s="160"/>
      <c r="D80" s="161"/>
      <c r="E80" s="161"/>
      <c r="F80" s="162"/>
      <c r="G80" s="172"/>
      <c r="H80" s="172"/>
      <c r="I80" s="173"/>
      <c r="J80" s="173"/>
      <c r="K80" s="162"/>
      <c r="L80" s="163"/>
      <c r="M80" s="163"/>
      <c r="N80" s="162"/>
      <c r="O80" s="161"/>
      <c r="P80" s="161"/>
      <c r="Q80" s="162"/>
    </row>
    <row r="81" spans="1:17">
      <c r="A81" s="348"/>
      <c r="B81" s="346"/>
      <c r="C81" s="160"/>
      <c r="D81" s="161"/>
      <c r="E81" s="161"/>
      <c r="F81" s="162"/>
      <c r="G81" s="172"/>
      <c r="H81" s="172"/>
      <c r="I81" s="173"/>
      <c r="J81" s="173"/>
      <c r="K81" s="162"/>
      <c r="L81" s="163"/>
      <c r="M81" s="163"/>
      <c r="N81" s="162"/>
      <c r="O81" s="161"/>
      <c r="P81" s="161"/>
      <c r="Q81" s="162"/>
    </row>
    <row r="82" spans="1:17">
      <c r="A82" s="348"/>
      <c r="B82" s="346"/>
      <c r="C82" s="160"/>
      <c r="D82" s="161"/>
      <c r="E82" s="161"/>
      <c r="F82" s="162"/>
      <c r="G82" s="172"/>
      <c r="H82" s="172"/>
      <c r="I82" s="173"/>
      <c r="J82" s="173"/>
      <c r="K82" s="162"/>
      <c r="L82" s="163"/>
      <c r="M82" s="163"/>
      <c r="N82" s="162"/>
      <c r="O82" s="161"/>
      <c r="P82" s="161"/>
      <c r="Q82" s="162"/>
    </row>
    <row r="83" spans="1:17">
      <c r="A83" s="348"/>
      <c r="B83" s="346"/>
      <c r="C83" s="160"/>
      <c r="D83" s="161"/>
      <c r="E83" s="161"/>
      <c r="F83" s="162"/>
      <c r="G83" s="172"/>
      <c r="H83" s="172"/>
      <c r="I83" s="173"/>
      <c r="J83" s="173"/>
      <c r="K83" s="162"/>
      <c r="L83" s="163"/>
      <c r="M83" s="163"/>
      <c r="N83" s="162"/>
      <c r="O83" s="161"/>
      <c r="P83" s="161"/>
      <c r="Q83" s="162"/>
    </row>
    <row r="84" spans="1:17">
      <c r="A84" s="348"/>
      <c r="B84" s="346"/>
      <c r="C84" s="160"/>
      <c r="D84" s="161"/>
      <c r="E84" s="161"/>
      <c r="F84" s="162"/>
      <c r="G84" s="172"/>
      <c r="H84" s="172"/>
      <c r="I84" s="173"/>
      <c r="J84" s="173"/>
      <c r="K84" s="162"/>
      <c r="L84" s="163"/>
      <c r="M84" s="163"/>
      <c r="N84" s="162"/>
      <c r="O84" s="161"/>
      <c r="P84" s="161"/>
      <c r="Q84" s="162"/>
    </row>
    <row r="85" spans="1:17">
      <c r="A85" s="348"/>
      <c r="B85" s="346"/>
      <c r="C85" s="160"/>
      <c r="D85" s="161"/>
      <c r="E85" s="161"/>
      <c r="F85" s="162"/>
      <c r="G85" s="172"/>
      <c r="H85" s="172"/>
      <c r="I85" s="173"/>
      <c r="J85" s="173"/>
      <c r="K85" s="162"/>
      <c r="L85" s="163"/>
      <c r="M85" s="163"/>
      <c r="N85" s="162"/>
      <c r="O85" s="161"/>
      <c r="P85" s="161"/>
      <c r="Q85" s="162"/>
    </row>
    <row r="86" spans="1:17">
      <c r="A86" s="348"/>
      <c r="B86" s="346"/>
      <c r="C86" s="160"/>
      <c r="D86" s="161"/>
      <c r="E86" s="161"/>
      <c r="F86" s="162"/>
      <c r="G86" s="172"/>
      <c r="H86" s="172"/>
      <c r="I86" s="173"/>
      <c r="J86" s="173"/>
      <c r="K86" s="162"/>
      <c r="L86" s="163"/>
      <c r="M86" s="163"/>
      <c r="N86" s="162"/>
      <c r="O86" s="161"/>
      <c r="P86" s="161"/>
      <c r="Q86" s="162"/>
    </row>
  </sheetData>
  <mergeCells count="36">
    <mergeCell ref="A39:A50"/>
    <mergeCell ref="B39:B42"/>
    <mergeCell ref="B43:B46"/>
    <mergeCell ref="B47:B50"/>
    <mergeCell ref="A75:A86"/>
    <mergeCell ref="B75:B78"/>
    <mergeCell ref="B79:B82"/>
    <mergeCell ref="B83:B86"/>
    <mergeCell ref="A51:A62"/>
    <mergeCell ref="B51:B54"/>
    <mergeCell ref="B55:B58"/>
    <mergeCell ref="B59:B62"/>
    <mergeCell ref="A63:A74"/>
    <mergeCell ref="B63:B66"/>
    <mergeCell ref="B67:B70"/>
    <mergeCell ref="B71:B74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6"/>
  <sheetViews>
    <sheetView zoomScale="85" zoomScaleNormal="85" workbookViewId="0">
      <selection activeCell="C4" sqref="C4:J123"/>
    </sheetView>
  </sheetViews>
  <sheetFormatPr defaultColWidth="9.1796875" defaultRowHeight="14.5"/>
  <cols>
    <col min="1" max="1" width="31.1796875" bestFit="1" customWidth="1"/>
    <col min="2" max="2" width="12" customWidth="1"/>
    <col min="3" max="3" width="22.54296875" bestFit="1" customWidth="1"/>
    <col min="4" max="4" width="12" bestFit="1" customWidth="1"/>
    <col min="5" max="5" width="10.81640625" bestFit="1" customWidth="1"/>
    <col min="6" max="6" width="9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2" bestFit="1" customWidth="1"/>
    <col min="16" max="16" width="11.54296875" bestFit="1" customWidth="1"/>
    <col min="17" max="17" width="9.1796875" bestFit="1" customWidth="1"/>
  </cols>
  <sheetData>
    <row r="1" spans="1:17">
      <c r="A1" s="344" t="s">
        <v>0</v>
      </c>
      <c r="B1" s="344" t="s">
        <v>1</v>
      </c>
      <c r="C1" s="344" t="s">
        <v>110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286</v>
      </c>
      <c r="B3" s="346" t="s">
        <v>126</v>
      </c>
      <c r="C3" s="160" t="s">
        <v>75</v>
      </c>
      <c r="D3" s="326">
        <v>28053912.974730849</v>
      </c>
      <c r="E3" s="326">
        <v>340175.06221240386</v>
      </c>
      <c r="F3" s="327">
        <v>1.2274600535164364E-2</v>
      </c>
      <c r="G3" s="335">
        <v>8.3076829833639465</v>
      </c>
      <c r="H3" s="335">
        <v>-0.7024083983223619</v>
      </c>
      <c r="I3" s="336">
        <v>3.0326853365595161</v>
      </c>
      <c r="J3" s="336">
        <v>0.11570136568771971</v>
      </c>
      <c r="K3" s="327">
        <v>3.9664724538455431E-2</v>
      </c>
      <c r="L3" s="328">
        <v>85078690.511583</v>
      </c>
      <c r="M3" s="328">
        <v>4238161.2478246987</v>
      </c>
      <c r="N3" s="327">
        <v>5.2426193722666693E-2</v>
      </c>
      <c r="O3" s="326">
        <v>33336587.077471852</v>
      </c>
      <c r="P3" s="326">
        <v>-528393.83429597318</v>
      </c>
      <c r="Q3" s="327">
        <v>-1.5602956802859448E-2</v>
      </c>
    </row>
    <row r="4" spans="1:17">
      <c r="A4" s="346"/>
      <c r="B4" s="346"/>
      <c r="C4" s="160" t="s">
        <v>111</v>
      </c>
      <c r="D4" s="326">
        <v>52172906.015763462</v>
      </c>
      <c r="E4" s="326">
        <v>-658508.58211471885</v>
      </c>
      <c r="F4" s="330">
        <v>-1.2464337499324993E-2</v>
      </c>
      <c r="G4" s="337">
        <v>15.450107223552584</v>
      </c>
      <c r="H4" s="337">
        <v>-1.726062763088569</v>
      </c>
      <c r="I4" s="338">
        <v>2.632961316256246</v>
      </c>
      <c r="J4" s="338">
        <v>0.12116126961743667</v>
      </c>
      <c r="K4" s="330">
        <v>4.8236829113674815E-2</v>
      </c>
      <c r="L4" s="331">
        <v>137369243.29617798</v>
      </c>
      <c r="M4" s="331">
        <v>4667293.6452332884</v>
      </c>
      <c r="N4" s="330">
        <v>3.5171251496379674E-2</v>
      </c>
      <c r="O4" s="326">
        <v>41819953.562770247</v>
      </c>
      <c r="P4" s="326">
        <v>2606848.6954969093</v>
      </c>
      <c r="Q4" s="330">
        <v>6.6479017775318922E-2</v>
      </c>
    </row>
    <row r="5" spans="1:17">
      <c r="A5" s="346"/>
      <c r="B5" s="346"/>
      <c r="C5" s="160" t="s">
        <v>77</v>
      </c>
      <c r="D5" s="326">
        <v>53960922.418724671</v>
      </c>
      <c r="E5" s="326">
        <v>4164009.0801064</v>
      </c>
      <c r="F5" s="327">
        <v>8.3619823015760028E-2</v>
      </c>
      <c r="G5" s="335">
        <v>15.979597475348694</v>
      </c>
      <c r="H5" s="335">
        <v>-0.21001726096573137</v>
      </c>
      <c r="I5" s="336">
        <v>2.998782051320847</v>
      </c>
      <c r="J5" s="336">
        <v>0.12813965075131595</v>
      </c>
      <c r="K5" s="327">
        <v>4.4637970485593481E-2</v>
      </c>
      <c r="L5" s="328">
        <v>161817045.62198824</v>
      </c>
      <c r="M5" s="328">
        <v>18867914.774664193</v>
      </c>
      <c r="N5" s="327">
        <v>0.13199041269314157</v>
      </c>
      <c r="O5" s="326">
        <v>46609351.764556944</v>
      </c>
      <c r="P5" s="326">
        <v>2784272.7772937864</v>
      </c>
      <c r="Q5" s="327">
        <v>6.3531494788702542E-2</v>
      </c>
    </row>
    <row r="6" spans="1:17">
      <c r="A6" s="346"/>
      <c r="B6" s="346"/>
      <c r="C6" s="160" t="s">
        <v>112</v>
      </c>
      <c r="D6" s="326">
        <v>7568189.2315052887</v>
      </c>
      <c r="E6" s="326">
        <v>228981.55848305486</v>
      </c>
      <c r="F6" s="330">
        <v>3.1199765517571445E-2</v>
      </c>
      <c r="G6" s="337">
        <v>2.241188847705049</v>
      </c>
      <c r="H6" s="337">
        <v>-0.14488162795005088</v>
      </c>
      <c r="I6" s="338">
        <v>3.2497725037463336</v>
      </c>
      <c r="J6" s="338">
        <v>0.37827587078259484</v>
      </c>
      <c r="K6" s="330">
        <v>0.13173474293513884</v>
      </c>
      <c r="L6" s="331">
        <v>24594893.267694984</v>
      </c>
      <c r="M6" s="331">
        <v>3520383.1459900029</v>
      </c>
      <c r="N6" s="330">
        <v>0.16704460154280421</v>
      </c>
      <c r="O6" s="326">
        <v>8409950.3423010111</v>
      </c>
      <c r="P6" s="326">
        <v>1202361.969533463</v>
      </c>
      <c r="Q6" s="330">
        <v>0.16681890076802258</v>
      </c>
    </row>
    <row r="7" spans="1:17">
      <c r="A7" s="346"/>
      <c r="B7" s="346"/>
      <c r="C7" s="160" t="s">
        <v>79</v>
      </c>
      <c r="D7" s="326">
        <v>67529796.562117055</v>
      </c>
      <c r="E7" s="326">
        <v>11169768.619428866</v>
      </c>
      <c r="F7" s="327">
        <v>0.19818600215718957</v>
      </c>
      <c r="G7" s="335">
        <v>19.997785773216595</v>
      </c>
      <c r="H7" s="335">
        <v>1.6744183645699877</v>
      </c>
      <c r="I7" s="336">
        <v>2.7109188618029676</v>
      </c>
      <c r="J7" s="336">
        <v>0.10358946760524113</v>
      </c>
      <c r="K7" s="327">
        <v>3.9730103851000204E-2</v>
      </c>
      <c r="L7" s="328">
        <v>183067799.23396033</v>
      </c>
      <c r="M7" s="328">
        <v>36118641.721184194</v>
      </c>
      <c r="N7" s="327">
        <v>0.2457900564557095</v>
      </c>
      <c r="O7" s="326">
        <v>41477051.605086386</v>
      </c>
      <c r="P7" s="326">
        <v>6160866.4470551535</v>
      </c>
      <c r="Q7" s="327">
        <v>0.17444880922123365</v>
      </c>
    </row>
    <row r="8" spans="1:17">
      <c r="A8" s="346"/>
      <c r="B8" s="346"/>
      <c r="C8" s="160" t="s">
        <v>80</v>
      </c>
      <c r="D8" s="326">
        <v>11359744.554024404</v>
      </c>
      <c r="E8" s="326">
        <v>109532.47359960899</v>
      </c>
      <c r="F8" s="330">
        <v>9.7360363357232964E-3</v>
      </c>
      <c r="G8" s="337">
        <v>3.3639926313250861</v>
      </c>
      <c r="H8" s="337">
        <v>-0.29359550160559733</v>
      </c>
      <c r="I8" s="338">
        <v>3.0892173040463589</v>
      </c>
      <c r="J8" s="338">
        <v>0.21981242684800772</v>
      </c>
      <c r="K8" s="330">
        <v>7.6605580688435176E-2</v>
      </c>
      <c r="L8" s="331">
        <v>35092719.445838578</v>
      </c>
      <c r="M8" s="331">
        <v>2811306.032751862</v>
      </c>
      <c r="N8" s="330">
        <v>8.7087451741260286E-2</v>
      </c>
      <c r="O8" s="326">
        <v>20916075.562318921</v>
      </c>
      <c r="P8" s="326">
        <v>659021.69542093575</v>
      </c>
      <c r="Q8" s="330">
        <v>3.2532948757066887E-2</v>
      </c>
    </row>
    <row r="9" spans="1:17">
      <c r="A9" s="346"/>
      <c r="B9" s="346"/>
      <c r="C9" s="160" t="s">
        <v>113</v>
      </c>
      <c r="D9" s="326">
        <v>1495812.5289515206</v>
      </c>
      <c r="E9" s="326">
        <v>516515.36790592188</v>
      </c>
      <c r="F9" s="327">
        <v>0.52743476490265406</v>
      </c>
      <c r="G9" s="335">
        <v>0.4429591089223931</v>
      </c>
      <c r="H9" s="335">
        <v>0.12457705094452759</v>
      </c>
      <c r="I9" s="336">
        <v>3.828196332821677</v>
      </c>
      <c r="J9" s="336">
        <v>0.24069519303568798</v>
      </c>
      <c r="K9" s="327">
        <v>6.7092715418634416E-2</v>
      </c>
      <c r="L9" s="328">
        <v>5726264.0379209295</v>
      </c>
      <c r="M9" s="328">
        <v>2213034.3564806608</v>
      </c>
      <c r="N9" s="327">
        <v>0.62991451090479655</v>
      </c>
      <c r="O9" s="326">
        <v>2608791.9190272093</v>
      </c>
      <c r="P9" s="326">
        <v>791824.78754469613</v>
      </c>
      <c r="Q9" s="327">
        <v>0.43579477791578136</v>
      </c>
    </row>
    <row r="10" spans="1:17">
      <c r="A10" s="346"/>
      <c r="B10" s="346"/>
      <c r="C10" s="160" t="s">
        <v>82</v>
      </c>
      <c r="D10" s="326">
        <v>7122916.0219968576</v>
      </c>
      <c r="E10" s="326">
        <v>-209450.01509169769</v>
      </c>
      <c r="F10" s="330">
        <v>-2.8565133550651746E-2</v>
      </c>
      <c r="G10" s="337">
        <v>2.1093288583726149</v>
      </c>
      <c r="H10" s="337">
        <v>-0.2745173137562964</v>
      </c>
      <c r="I10" s="338">
        <v>3.3641761427247281</v>
      </c>
      <c r="J10" s="338">
        <v>0.20990150806089636</v>
      </c>
      <c r="K10" s="330">
        <v>6.6545095900714654E-2</v>
      </c>
      <c r="L10" s="331">
        <v>23962744.147833552</v>
      </c>
      <c r="M10" s="331">
        <v>834447.94497456029</v>
      </c>
      <c r="N10" s="330">
        <v>3.6079092798517967E-2</v>
      </c>
      <c r="O10" s="326">
        <v>13199721.203960657</v>
      </c>
      <c r="P10" s="326">
        <v>-639138.83402591199</v>
      </c>
      <c r="Q10" s="330">
        <v>-4.61843556674124E-2</v>
      </c>
    </row>
    <row r="11" spans="1:17">
      <c r="A11" s="346"/>
      <c r="B11" s="346"/>
      <c r="C11" s="160" t="s">
        <v>114</v>
      </c>
      <c r="D11" s="326">
        <v>2724824.8174634962</v>
      </c>
      <c r="E11" s="326">
        <v>-290451.7091971375</v>
      </c>
      <c r="F11" s="327">
        <v>-9.6326723810902917E-2</v>
      </c>
      <c r="G11" s="335">
        <v>0.80690992337073231</v>
      </c>
      <c r="H11" s="335">
        <v>-0.17339511999889945</v>
      </c>
      <c r="I11" s="336">
        <v>2.5731103184304711</v>
      </c>
      <c r="J11" s="336">
        <v>4.2703253761830151E-2</v>
      </c>
      <c r="K11" s="327">
        <v>1.6876041154833789E-2</v>
      </c>
      <c r="L11" s="328">
        <v>7011274.8537307465</v>
      </c>
      <c r="M11" s="328">
        <v>-618602.17126084212</v>
      </c>
      <c r="N11" s="327">
        <v>-8.107629641141223E-2</v>
      </c>
      <c r="O11" s="326">
        <v>2125005.0628222227</v>
      </c>
      <c r="P11" s="326">
        <v>-258631.33051647246</v>
      </c>
      <c r="Q11" s="327">
        <v>-0.10850284516516151</v>
      </c>
    </row>
    <row r="12" spans="1:17">
      <c r="A12" s="346"/>
      <c r="B12" s="346"/>
      <c r="C12" s="160" t="s">
        <v>84</v>
      </c>
      <c r="D12" s="326">
        <v>2955034.4259294346</v>
      </c>
      <c r="E12" s="326">
        <v>-257332.08006190369</v>
      </c>
      <c r="F12" s="330">
        <v>-8.0106700023785379E-2</v>
      </c>
      <c r="G12" s="337">
        <v>0.87508253261002145</v>
      </c>
      <c r="H12" s="337">
        <v>-0.16929898899541607</v>
      </c>
      <c r="I12" s="338">
        <v>3.4146528264634015</v>
      </c>
      <c r="J12" s="338">
        <v>0.14989973892211461</v>
      </c>
      <c r="K12" s="330">
        <v>4.5914571455388492E-2</v>
      </c>
      <c r="L12" s="331">
        <v>10090416.654796598</v>
      </c>
      <c r="M12" s="331">
        <v>-397166.813952839</v>
      </c>
      <c r="N12" s="330">
        <v>-3.7870193370694388E-2</v>
      </c>
      <c r="O12" s="326">
        <v>6309035.7566100359</v>
      </c>
      <c r="P12" s="326">
        <v>-634993.32070399635</v>
      </c>
      <c r="Q12" s="330">
        <v>-9.1444507739534608E-2</v>
      </c>
    </row>
    <row r="13" spans="1:17">
      <c r="A13" s="346"/>
      <c r="B13" s="346"/>
      <c r="C13" s="160" t="s">
        <v>115</v>
      </c>
      <c r="D13" s="326">
        <v>1051803.0825743529</v>
      </c>
      <c r="E13" s="326">
        <v>457085.86964967381</v>
      </c>
      <c r="F13" s="327">
        <v>0.76857682898033719</v>
      </c>
      <c r="G13" s="335">
        <v>0.31147336126776193</v>
      </c>
      <c r="H13" s="335">
        <v>0.11812317329861366</v>
      </c>
      <c r="I13" s="336">
        <v>3.5278731695622589</v>
      </c>
      <c r="J13" s="336">
        <v>0.35229143366194204</v>
      </c>
      <c r="K13" s="327">
        <v>0.11093760544068094</v>
      </c>
      <c r="L13" s="328">
        <v>3710627.8746769368</v>
      </c>
      <c r="M13" s="328">
        <v>1822054.7552877862</v>
      </c>
      <c r="N13" s="327">
        <v>0.9647785074252887</v>
      </c>
      <c r="O13" s="326">
        <v>1844463.8924416304</v>
      </c>
      <c r="P13" s="326">
        <v>973353.93967935292</v>
      </c>
      <c r="Q13" s="327">
        <v>1.1173720798308655</v>
      </c>
    </row>
    <row r="14" spans="1:17">
      <c r="A14" s="346"/>
      <c r="B14" s="346"/>
      <c r="C14" s="160" t="s">
        <v>86</v>
      </c>
      <c r="D14" s="326">
        <v>3205401.0130126085</v>
      </c>
      <c r="E14" s="326">
        <v>-33147.534150884487</v>
      </c>
      <c r="F14" s="330">
        <v>-1.0235305621685679E-2</v>
      </c>
      <c r="G14" s="337">
        <v>0.94922428377989532</v>
      </c>
      <c r="H14" s="337">
        <v>-0.10366935496632046</v>
      </c>
      <c r="I14" s="338">
        <v>3.0085805607905289</v>
      </c>
      <c r="J14" s="338">
        <v>0.3189555744571031</v>
      </c>
      <c r="K14" s="330">
        <v>0.11858737782322305</v>
      </c>
      <c r="L14" s="331">
        <v>9643707.1772880033</v>
      </c>
      <c r="M14" s="331">
        <v>933226.0853832569</v>
      </c>
      <c r="N14" s="330">
        <v>0.10713829414664232</v>
      </c>
      <c r="O14" s="326">
        <v>4674029.3891201019</v>
      </c>
      <c r="P14" s="326">
        <v>24860.902274710126</v>
      </c>
      <c r="Q14" s="330">
        <v>5.3473868166001954E-3</v>
      </c>
    </row>
    <row r="15" spans="1:17">
      <c r="A15" s="346"/>
      <c r="B15" s="346"/>
      <c r="C15" s="160" t="s">
        <v>116</v>
      </c>
      <c r="D15" s="326">
        <v>2238629.0975127211</v>
      </c>
      <c r="E15" s="326">
        <v>674533.24652454653</v>
      </c>
      <c r="F15" s="327">
        <v>0.4312608118603381</v>
      </c>
      <c r="G15" s="335">
        <v>0.66293143762945073</v>
      </c>
      <c r="H15" s="335">
        <v>0.15442383062223641</v>
      </c>
      <c r="I15" s="336">
        <v>3.2126750292221753</v>
      </c>
      <c r="J15" s="336">
        <v>0.58701801523023267</v>
      </c>
      <c r="K15" s="327">
        <v>0.22356995300683019</v>
      </c>
      <c r="L15" s="328">
        <v>7191987.8012692928</v>
      </c>
      <c r="M15" s="328">
        <v>3085208.5595664959</v>
      </c>
      <c r="N15" s="327">
        <v>0.75124772430847142</v>
      </c>
      <c r="O15" s="326">
        <v>5140357.7624480128</v>
      </c>
      <c r="P15" s="326">
        <v>1430187.1979754707</v>
      </c>
      <c r="Q15" s="327">
        <v>0.38547747957209988</v>
      </c>
    </row>
    <row r="16" spans="1:17">
      <c r="A16" s="346"/>
      <c r="B16" s="346" t="s">
        <v>127</v>
      </c>
      <c r="C16" s="160" t="s">
        <v>75</v>
      </c>
      <c r="D16" s="326">
        <v>372626121.44463366</v>
      </c>
      <c r="E16" s="326">
        <v>9353442.8578600287</v>
      </c>
      <c r="F16" s="330">
        <v>2.5747719025409187E-2</v>
      </c>
      <c r="G16" s="337">
        <v>8.7270403152341132</v>
      </c>
      <c r="H16" s="337">
        <v>-0.61897040800200109</v>
      </c>
      <c r="I16" s="338">
        <v>2.9506293811626727</v>
      </c>
      <c r="J16" s="338">
        <v>6.4709207107627176E-2</v>
      </c>
      <c r="K16" s="330">
        <v>2.2422382881333615E-2</v>
      </c>
      <c r="L16" s="331">
        <v>1099481582.1232264</v>
      </c>
      <c r="M16" s="331">
        <v>51105630.306642056</v>
      </c>
      <c r="N16" s="330">
        <v>4.8747427121051609E-2</v>
      </c>
      <c r="O16" s="326">
        <v>449090901.39119232</v>
      </c>
      <c r="P16" s="326">
        <v>729549.86209022999</v>
      </c>
      <c r="Q16" s="330">
        <v>1.6271470759068685E-3</v>
      </c>
    </row>
    <row r="17" spans="1:17">
      <c r="A17" s="346"/>
      <c r="B17" s="346"/>
      <c r="C17" s="160" t="s">
        <v>111</v>
      </c>
      <c r="D17" s="326">
        <v>704224710.85192287</v>
      </c>
      <c r="E17" s="326">
        <v>1019175.6903355122</v>
      </c>
      <c r="F17" s="327">
        <v>1.4493283106784974E-3</v>
      </c>
      <c r="G17" s="335">
        <v>16.49320079537684</v>
      </c>
      <c r="H17" s="335">
        <v>-1.5983509773208624</v>
      </c>
      <c r="I17" s="336">
        <v>2.5666148267763025</v>
      </c>
      <c r="J17" s="336">
        <v>0.10862452901987663</v>
      </c>
      <c r="K17" s="327">
        <v>4.4192415697907994E-2</v>
      </c>
      <c r="L17" s="328">
        <v>1807473584.2547996</v>
      </c>
      <c r="M17" s="328">
        <v>79001201.499002695</v>
      </c>
      <c r="N17" s="327">
        <v>4.5705793327774677E-2</v>
      </c>
      <c r="O17" s="326">
        <v>542768969.15631402</v>
      </c>
      <c r="P17" s="326">
        <v>36300026.083224118</v>
      </c>
      <c r="Q17" s="327">
        <v>7.1672758181315702E-2</v>
      </c>
    </row>
    <row r="18" spans="1:17">
      <c r="A18" s="346"/>
      <c r="B18" s="346"/>
      <c r="C18" s="160" t="s">
        <v>77</v>
      </c>
      <c r="D18" s="326">
        <v>679073535.75661254</v>
      </c>
      <c r="E18" s="326">
        <v>67208278.849805951</v>
      </c>
      <c r="F18" s="330">
        <v>0.10984163276334297</v>
      </c>
      <c r="G18" s="337">
        <v>15.904151057850859</v>
      </c>
      <c r="H18" s="337">
        <v>0.16253438997178016</v>
      </c>
      <c r="I18" s="338">
        <v>2.9143869289732307</v>
      </c>
      <c r="J18" s="338">
        <v>8.0366447371737149E-2</v>
      </c>
      <c r="K18" s="330">
        <v>2.8357751079597843E-2</v>
      </c>
      <c r="L18" s="331">
        <v>1979083036.4207075</v>
      </c>
      <c r="M18" s="331">
        <v>245044366.36645794</v>
      </c>
      <c r="N18" s="330">
        <v>0.14131424552302038</v>
      </c>
      <c r="O18" s="326">
        <v>598480676.87821758</v>
      </c>
      <c r="P18" s="326">
        <v>51286163.891142011</v>
      </c>
      <c r="Q18" s="330">
        <v>9.3725654541337411E-2</v>
      </c>
    </row>
    <row r="19" spans="1:17">
      <c r="A19" s="346"/>
      <c r="B19" s="346"/>
      <c r="C19" s="160" t="s">
        <v>112</v>
      </c>
      <c r="D19" s="326">
        <v>99776843.494600207</v>
      </c>
      <c r="E19" s="326">
        <v>-914905.61290237308</v>
      </c>
      <c r="F19" s="327">
        <v>-9.0862024049813937E-3</v>
      </c>
      <c r="G19" s="335">
        <v>2.336810238445834</v>
      </c>
      <c r="H19" s="335">
        <v>-0.25371259019383929</v>
      </c>
      <c r="I19" s="336">
        <v>3.0687312385726457</v>
      </c>
      <c r="J19" s="336">
        <v>0.33459835195686871</v>
      </c>
      <c r="K19" s="327">
        <v>0.12237823318493636</v>
      </c>
      <c r="L19" s="328">
        <v>306188316.51805353</v>
      </c>
      <c r="M19" s="328">
        <v>30883693.872365892</v>
      </c>
      <c r="N19" s="327">
        <v>0.11218007738327257</v>
      </c>
      <c r="O19" s="326">
        <v>108265988.46899362</v>
      </c>
      <c r="P19" s="326">
        <v>13851604.907051995</v>
      </c>
      <c r="Q19" s="327">
        <v>0.14671074877022836</v>
      </c>
    </row>
    <row r="20" spans="1:17">
      <c r="A20" s="346"/>
      <c r="B20" s="346"/>
      <c r="C20" s="160" t="s">
        <v>79</v>
      </c>
      <c r="D20" s="326">
        <v>793558316.93347025</v>
      </c>
      <c r="E20" s="326">
        <v>135932137.72745514</v>
      </c>
      <c r="F20" s="330">
        <v>0.2067012263586781</v>
      </c>
      <c r="G20" s="337">
        <v>18.585426586624131</v>
      </c>
      <c r="H20" s="337">
        <v>1.6665067640531745</v>
      </c>
      <c r="I20" s="338">
        <v>2.6370039815494746</v>
      </c>
      <c r="J20" s="338">
        <v>5.6058807035040292E-2</v>
      </c>
      <c r="K20" s="330">
        <v>2.17202626342448E-2</v>
      </c>
      <c r="L20" s="331">
        <v>2092616441.3452609</v>
      </c>
      <c r="M20" s="331">
        <v>395319327.48913169</v>
      </c>
      <c r="N20" s="330">
        <v>0.23291109391625395</v>
      </c>
      <c r="O20" s="326">
        <v>492379512.28253353</v>
      </c>
      <c r="P20" s="326">
        <v>72190075.744324803</v>
      </c>
      <c r="Q20" s="330">
        <v>0.17180364251674948</v>
      </c>
    </row>
    <row r="21" spans="1:17">
      <c r="A21" s="346"/>
      <c r="B21" s="346"/>
      <c r="C21" s="160" t="s">
        <v>80</v>
      </c>
      <c r="D21" s="326">
        <v>152818251.13834354</v>
      </c>
      <c r="E21" s="326">
        <v>7306764.7409977317</v>
      </c>
      <c r="F21" s="327">
        <v>5.0214350233804016E-2</v>
      </c>
      <c r="G21" s="335">
        <v>3.5790594427933984</v>
      </c>
      <c r="H21" s="335">
        <v>-0.16455242891187583</v>
      </c>
      <c r="I21" s="336">
        <v>2.9749854890297911</v>
      </c>
      <c r="J21" s="336">
        <v>0.15862079852941946</v>
      </c>
      <c r="K21" s="327">
        <v>5.632111461432858E-2</v>
      </c>
      <c r="L21" s="328">
        <v>454632079.59548241</v>
      </c>
      <c r="M21" s="328">
        <v>44818667.243772507</v>
      </c>
      <c r="N21" s="327">
        <v>0.10936359302293466</v>
      </c>
      <c r="O21" s="326">
        <v>277572962.23126435</v>
      </c>
      <c r="P21" s="326">
        <v>18282030.979855776</v>
      </c>
      <c r="Q21" s="327">
        <v>7.0507791736570652E-2</v>
      </c>
    </row>
    <row r="22" spans="1:17">
      <c r="A22" s="346"/>
      <c r="B22" s="346"/>
      <c r="C22" s="160" t="s">
        <v>113</v>
      </c>
      <c r="D22" s="326">
        <v>15428103.71977146</v>
      </c>
      <c r="E22" s="326">
        <v>2805680.9660778921</v>
      </c>
      <c r="F22" s="330">
        <v>0.22227753109100193</v>
      </c>
      <c r="G22" s="337">
        <v>0.36133184283502934</v>
      </c>
      <c r="H22" s="337">
        <v>3.6591488376854109E-2</v>
      </c>
      <c r="I22" s="338">
        <v>3.7394587060914075</v>
      </c>
      <c r="J22" s="338">
        <v>0.25288753946951026</v>
      </c>
      <c r="K22" s="330">
        <v>7.2531873690256654E-2</v>
      </c>
      <c r="L22" s="331">
        <v>57692756.773380615</v>
      </c>
      <c r="M22" s="331">
        <v>13683781.547440454</v>
      </c>
      <c r="N22" s="330">
        <v>0.31093161059053331</v>
      </c>
      <c r="O22" s="326">
        <v>28957207.014374375</v>
      </c>
      <c r="P22" s="326">
        <v>5380342.8336268254</v>
      </c>
      <c r="Q22" s="330">
        <v>0.2282043444106667</v>
      </c>
    </row>
    <row r="23" spans="1:17">
      <c r="A23" s="346"/>
      <c r="B23" s="346"/>
      <c r="C23" s="160" t="s">
        <v>82</v>
      </c>
      <c r="D23" s="326">
        <v>95948982.763241112</v>
      </c>
      <c r="E23" s="326">
        <v>-4535929.6348960698</v>
      </c>
      <c r="F23" s="327">
        <v>-4.5140404928891174E-2</v>
      </c>
      <c r="G23" s="335">
        <v>2.2471603373756648</v>
      </c>
      <c r="H23" s="335">
        <v>-0.33804114942457231</v>
      </c>
      <c r="I23" s="336">
        <v>3.2170365977936681</v>
      </c>
      <c r="J23" s="336">
        <v>0.12306747706313637</v>
      </c>
      <c r="K23" s="327">
        <v>3.9776569274252591E-2</v>
      </c>
      <c r="L23" s="328">
        <v>308671389.0704205</v>
      </c>
      <c r="M23" s="328">
        <v>-2225826.9887285233</v>
      </c>
      <c r="N23" s="327">
        <v>-7.1593660983604746E-3</v>
      </c>
      <c r="O23" s="326">
        <v>179836697.05645236</v>
      </c>
      <c r="P23" s="326">
        <v>-10235518.14374873</v>
      </c>
      <c r="Q23" s="327">
        <v>-5.3850680558269734E-2</v>
      </c>
    </row>
    <row r="24" spans="1:17">
      <c r="A24" s="346"/>
      <c r="B24" s="346"/>
      <c r="C24" s="160" t="s">
        <v>114</v>
      </c>
      <c r="D24" s="326">
        <v>38115958.683012798</v>
      </c>
      <c r="E24" s="326">
        <v>-3515660.5258113667</v>
      </c>
      <c r="F24" s="330">
        <v>-8.4446884186195517E-2</v>
      </c>
      <c r="G24" s="337">
        <v>0.89268972017002157</v>
      </c>
      <c r="H24" s="337">
        <v>-0.17837777949720957</v>
      </c>
      <c r="I24" s="338">
        <v>2.5899926434186127</v>
      </c>
      <c r="J24" s="338">
        <v>6.5319088663552183E-2</v>
      </c>
      <c r="K24" s="330">
        <v>2.5872290910849791E-2</v>
      </c>
      <c r="L24" s="331">
        <v>98720052.585850939</v>
      </c>
      <c r="M24" s="331">
        <v>-6386195.4723002315</v>
      </c>
      <c r="N24" s="330">
        <v>-6.0759427629525881E-2</v>
      </c>
      <c r="O24" s="326">
        <v>30855839.849460643</v>
      </c>
      <c r="P24" s="326">
        <v>-1391870.7696005218</v>
      </c>
      <c r="Q24" s="330">
        <v>-4.3161847550746958E-2</v>
      </c>
    </row>
    <row r="25" spans="1:17">
      <c r="A25" s="346"/>
      <c r="B25" s="346"/>
      <c r="C25" s="160" t="s">
        <v>84</v>
      </c>
      <c r="D25" s="326">
        <v>42412315.994700253</v>
      </c>
      <c r="E25" s="326">
        <v>-1656199.7428341135</v>
      </c>
      <c r="F25" s="327">
        <v>-3.7582380870238449E-2</v>
      </c>
      <c r="G25" s="335">
        <v>0.99331198283476696</v>
      </c>
      <c r="H25" s="335">
        <v>-0.14045018789152697</v>
      </c>
      <c r="I25" s="336">
        <v>3.2726311094679694</v>
      </c>
      <c r="J25" s="336">
        <v>5.8361552772266734E-2</v>
      </c>
      <c r="K25" s="327">
        <v>1.8157018800956732E-2</v>
      </c>
      <c r="L25" s="328">
        <v>138799864.748842</v>
      </c>
      <c r="M25" s="328">
        <v>-2848223.7950801849</v>
      </c>
      <c r="N25" s="327">
        <v>-2.0107746065327305E-2</v>
      </c>
      <c r="O25" s="326">
        <v>89981427.688338965</v>
      </c>
      <c r="P25" s="326">
        <v>-5182362.5471523255</v>
      </c>
      <c r="Q25" s="327">
        <v>-5.4457294463872312E-2</v>
      </c>
    </row>
    <row r="26" spans="1:17">
      <c r="A26" s="346"/>
      <c r="B26" s="346"/>
      <c r="C26" s="160" t="s">
        <v>115</v>
      </c>
      <c r="D26" s="326">
        <v>11114690.682081105</v>
      </c>
      <c r="E26" s="326">
        <v>3145756.3048466016</v>
      </c>
      <c r="F26" s="330">
        <v>0.39475244191159825</v>
      </c>
      <c r="G26" s="337">
        <v>0.2603101288171264</v>
      </c>
      <c r="H26" s="337">
        <v>5.5291280628111367E-2</v>
      </c>
      <c r="I26" s="338">
        <v>3.375253947695068</v>
      </c>
      <c r="J26" s="338">
        <v>0.21881810162246573</v>
      </c>
      <c r="K26" s="330">
        <v>6.9324425489189115E-2</v>
      </c>
      <c r="L26" s="331">
        <v>37514903.602103837</v>
      </c>
      <c r="M26" s="331">
        <v>12361473.478800599</v>
      </c>
      <c r="N26" s="330">
        <v>0.49144285364676321</v>
      </c>
      <c r="O26" s="326">
        <v>19108205.546860244</v>
      </c>
      <c r="P26" s="326">
        <v>7456598.9749032371</v>
      </c>
      <c r="Q26" s="330">
        <v>0.63996316120471486</v>
      </c>
    </row>
    <row r="27" spans="1:17">
      <c r="A27" s="346"/>
      <c r="B27" s="346"/>
      <c r="C27" s="160" t="s">
        <v>86</v>
      </c>
      <c r="D27" s="326">
        <v>42173064.295880638</v>
      </c>
      <c r="E27" s="326">
        <v>-130602.64647676796</v>
      </c>
      <c r="F27" s="327">
        <v>-3.0872653818574628E-3</v>
      </c>
      <c r="G27" s="335">
        <v>0.9877086203732407</v>
      </c>
      <c r="H27" s="335">
        <v>-0.10064882619713444</v>
      </c>
      <c r="I27" s="336">
        <v>2.8339422134334544</v>
      </c>
      <c r="J27" s="336">
        <v>0.21285560946391868</v>
      </c>
      <c r="K27" s="327">
        <v>8.1208918904685165E-2</v>
      </c>
      <c r="L27" s="328">
        <v>119516027.17793936</v>
      </c>
      <c r="M27" s="328">
        <v>8634452.4565374702</v>
      </c>
      <c r="N27" s="327">
        <v>7.7870940038795147E-2</v>
      </c>
      <c r="O27" s="326">
        <v>62600129.838343114</v>
      </c>
      <c r="P27" s="326">
        <v>2070808.3465305269</v>
      </c>
      <c r="Q27" s="327">
        <v>3.4211656359152014E-2</v>
      </c>
    </row>
    <row r="28" spans="1:17">
      <c r="A28" s="346"/>
      <c r="B28" s="346"/>
      <c r="C28" s="160" t="s">
        <v>116</v>
      </c>
      <c r="D28" s="326">
        <v>24064599.210789658</v>
      </c>
      <c r="E28" s="326">
        <v>4451280.7971452288</v>
      </c>
      <c r="F28" s="330">
        <v>0.22695194679797781</v>
      </c>
      <c r="G28" s="337">
        <v>0.56360173212847864</v>
      </c>
      <c r="H28" s="337">
        <v>5.9004786040281476E-2</v>
      </c>
      <c r="I28" s="338">
        <v>2.8858626959493381</v>
      </c>
      <c r="J28" s="338">
        <v>0.36249329967484378</v>
      </c>
      <c r="K28" s="330">
        <v>0.14365447255167213</v>
      </c>
      <c r="L28" s="331">
        <v>69447129.155389756</v>
      </c>
      <c r="M28" s="331">
        <v>19955481.711012393</v>
      </c>
      <c r="N28" s="330">
        <v>0.40320908156148866</v>
      </c>
      <c r="O28" s="326">
        <v>58423188.880587824</v>
      </c>
      <c r="P28" s="326">
        <v>12525352.905505434</v>
      </c>
      <c r="Q28" s="330">
        <v>0.27289637167872921</v>
      </c>
    </row>
    <row r="29" spans="1:17">
      <c r="A29" s="346"/>
      <c r="B29" s="346" t="s">
        <v>128</v>
      </c>
      <c r="C29" s="160" t="s">
        <v>75</v>
      </c>
      <c r="D29" s="326">
        <v>214289690.84190527</v>
      </c>
      <c r="E29" s="326">
        <v>4635863.3831089139</v>
      </c>
      <c r="F29" s="327">
        <v>2.2111990223598509E-2</v>
      </c>
      <c r="G29" s="335">
        <v>8.5622607122465517</v>
      </c>
      <c r="H29" s="335">
        <v>-0.68228782264429455</v>
      </c>
      <c r="I29" s="336">
        <v>2.9615688158694322</v>
      </c>
      <c r="J29" s="336">
        <v>8.0770761767404942E-2</v>
      </c>
      <c r="K29" s="327">
        <v>2.8037634103644925E-2</v>
      </c>
      <c r="L29" s="328">
        <v>634633665.95968807</v>
      </c>
      <c r="M29" s="328">
        <v>30663327.781345367</v>
      </c>
      <c r="N29" s="327">
        <v>5.0769592218436035E-2</v>
      </c>
      <c r="O29" s="326">
        <v>255709873.09801534</v>
      </c>
      <c r="P29" s="326">
        <v>-755630.58259016275</v>
      </c>
      <c r="Q29" s="327">
        <v>-2.9463244442075242E-3</v>
      </c>
    </row>
    <row r="30" spans="1:17">
      <c r="A30" s="346"/>
      <c r="B30" s="346"/>
      <c r="C30" s="160" t="s">
        <v>111</v>
      </c>
      <c r="D30" s="326">
        <v>398186125.50959045</v>
      </c>
      <c r="E30" s="326">
        <v>1916885.4332504272</v>
      </c>
      <c r="F30" s="330">
        <v>4.8373308836213106E-3</v>
      </c>
      <c r="G30" s="337">
        <v>15.910114038699819</v>
      </c>
      <c r="H30" s="337">
        <v>-1.5631191818575285</v>
      </c>
      <c r="I30" s="338">
        <v>2.6127780431264287</v>
      </c>
      <c r="J30" s="338">
        <v>0.12866006626323578</v>
      </c>
      <c r="K30" s="330">
        <v>5.1793057922997932E-2</v>
      </c>
      <c r="L30" s="331">
        <v>1040371965.8090422</v>
      </c>
      <c r="M30" s="331">
        <v>55992422.857489586</v>
      </c>
      <c r="N30" s="330">
        <v>5.6880928965267329E-2</v>
      </c>
      <c r="O30" s="326">
        <v>315759575.45236564</v>
      </c>
      <c r="P30" s="326">
        <v>24049894.72480756</v>
      </c>
      <c r="Q30" s="330">
        <v>8.244462324604486E-2</v>
      </c>
    </row>
    <row r="31" spans="1:17">
      <c r="A31" s="346"/>
      <c r="B31" s="346"/>
      <c r="C31" s="160" t="s">
        <v>77</v>
      </c>
      <c r="D31" s="326">
        <v>400924294.76094157</v>
      </c>
      <c r="E31" s="326">
        <v>38030732.846418262</v>
      </c>
      <c r="F31" s="327">
        <v>0.10479858789937999</v>
      </c>
      <c r="G31" s="335">
        <v>16.019521630414634</v>
      </c>
      <c r="H31" s="335">
        <v>1.7967130878727033E-2</v>
      </c>
      <c r="I31" s="336">
        <v>2.928510449771772</v>
      </c>
      <c r="J31" s="336">
        <v>8.723022404029912E-2</v>
      </c>
      <c r="K31" s="327">
        <v>3.070102809653073E-2</v>
      </c>
      <c r="L31" s="328">
        <v>1174110986.7747955</v>
      </c>
      <c r="M31" s="328">
        <v>143028685.26180053</v>
      </c>
      <c r="N31" s="327">
        <v>0.13871704038748636</v>
      </c>
      <c r="O31" s="326">
        <v>351721349.45484024</v>
      </c>
      <c r="P31" s="326">
        <v>29170854.697407722</v>
      </c>
      <c r="Q31" s="327">
        <v>9.0438102472436332E-2</v>
      </c>
    </row>
    <row r="32" spans="1:17">
      <c r="A32" s="346"/>
      <c r="B32" s="346"/>
      <c r="C32" s="160" t="s">
        <v>112</v>
      </c>
      <c r="D32" s="326">
        <v>58017886.242655896</v>
      </c>
      <c r="E32" s="326">
        <v>-806458.11331500858</v>
      </c>
      <c r="F32" s="330">
        <v>-1.3709597992878434E-2</v>
      </c>
      <c r="G32" s="337">
        <v>2.3181902313237082</v>
      </c>
      <c r="H32" s="337">
        <v>-0.27563079748045416</v>
      </c>
      <c r="I32" s="338">
        <v>3.1369138543606998</v>
      </c>
      <c r="J32" s="338">
        <v>0.43218925577490275</v>
      </c>
      <c r="K32" s="330">
        <v>0.15979048513881189</v>
      </c>
      <c r="L32" s="331">
        <v>181997111.15531033</v>
      </c>
      <c r="M32" s="331">
        <v>22893459.980034232</v>
      </c>
      <c r="N32" s="330">
        <v>0.14389022383159336</v>
      </c>
      <c r="O32" s="326">
        <v>63139184.142126366</v>
      </c>
      <c r="P32" s="326">
        <v>8430578.2454563677</v>
      </c>
      <c r="Q32" s="330">
        <v>0.15409967238754882</v>
      </c>
    </row>
    <row r="33" spans="1:17">
      <c r="A33" s="346"/>
      <c r="B33" s="346"/>
      <c r="C33" s="160" t="s">
        <v>79</v>
      </c>
      <c r="D33" s="326">
        <v>476859551.69742888</v>
      </c>
      <c r="E33" s="326">
        <v>83131878.459949315</v>
      </c>
      <c r="F33" s="327">
        <v>0.21114055249504332</v>
      </c>
      <c r="G33" s="335">
        <v>19.053626839056282</v>
      </c>
      <c r="H33" s="335">
        <v>1.6924623476097018</v>
      </c>
      <c r="I33" s="336">
        <v>2.6594522452759723</v>
      </c>
      <c r="J33" s="336">
        <v>8.3005454964704573E-2</v>
      </c>
      <c r="K33" s="327">
        <v>3.2217026672876271E-2</v>
      </c>
      <c r="L33" s="328">
        <v>1268185205.4430208</v>
      </c>
      <c r="M33" s="328">
        <v>253766805.47359288</v>
      </c>
      <c r="N33" s="327">
        <v>0.2501598999793781</v>
      </c>
      <c r="O33" s="326">
        <v>294380979.59754509</v>
      </c>
      <c r="P33" s="326">
        <v>44766067.131135404</v>
      </c>
      <c r="Q33" s="327">
        <v>0.17934051571201504</v>
      </c>
    </row>
    <row r="34" spans="1:17">
      <c r="A34" s="346"/>
      <c r="B34" s="346"/>
      <c r="C34" s="160" t="s">
        <v>80</v>
      </c>
      <c r="D34" s="326">
        <v>87798118.993464962</v>
      </c>
      <c r="E34" s="326">
        <v>4686735.934031412</v>
      </c>
      <c r="F34" s="330">
        <v>5.6391023245033638E-2</v>
      </c>
      <c r="G34" s="337">
        <v>3.5081033619181685</v>
      </c>
      <c r="H34" s="337">
        <v>-0.15663876946905386</v>
      </c>
      <c r="I34" s="338">
        <v>3.0204437522206122</v>
      </c>
      <c r="J34" s="338">
        <v>0.19213616714945481</v>
      </c>
      <c r="K34" s="330">
        <v>6.7933264459502152E-2</v>
      </c>
      <c r="L34" s="331">
        <v>265189279.9705331</v>
      </c>
      <c r="M34" s="331">
        <v>30124724.857782692</v>
      </c>
      <c r="N34" s="330">
        <v>0.12815511399978252</v>
      </c>
      <c r="O34" s="326">
        <v>160303085.27328226</v>
      </c>
      <c r="P34" s="326">
        <v>11043758.564878732</v>
      </c>
      <c r="Q34" s="330">
        <v>7.3990408562233934E-2</v>
      </c>
    </row>
    <row r="35" spans="1:17">
      <c r="A35" s="346"/>
      <c r="B35" s="346"/>
      <c r="C35" s="160" t="s">
        <v>113</v>
      </c>
      <c r="D35" s="326">
        <v>9530278.0252369698</v>
      </c>
      <c r="E35" s="326">
        <v>2304928.4275279995</v>
      </c>
      <c r="F35" s="327">
        <v>0.31900579983823224</v>
      </c>
      <c r="G35" s="335">
        <v>0.38079631732016012</v>
      </c>
      <c r="H35" s="335">
        <v>6.2199247821383696E-2</v>
      </c>
      <c r="I35" s="336">
        <v>3.7616821622743486</v>
      </c>
      <c r="J35" s="336">
        <v>0.25390653132512231</v>
      </c>
      <c r="K35" s="327">
        <v>7.2383914491250853E-2</v>
      </c>
      <c r="L35" s="328">
        <v>35849876.849049114</v>
      </c>
      <c r="M35" s="328">
        <v>10504971.605116792</v>
      </c>
      <c r="N35" s="327">
        <v>0.41448060286718674</v>
      </c>
      <c r="O35" s="326">
        <v>17687336.441947296</v>
      </c>
      <c r="P35" s="326">
        <v>4018285.5927337985</v>
      </c>
      <c r="Q35" s="327">
        <v>0.29396961333017546</v>
      </c>
    </row>
    <row r="36" spans="1:17">
      <c r="A36" s="346"/>
      <c r="B36" s="346"/>
      <c r="C36" s="160" t="s">
        <v>82</v>
      </c>
      <c r="D36" s="326">
        <v>54847086.751951277</v>
      </c>
      <c r="E36" s="326">
        <v>-2233388.2281877697</v>
      </c>
      <c r="F36" s="330">
        <v>-3.9127008472947526E-2</v>
      </c>
      <c r="G36" s="337">
        <v>2.1914962601904855</v>
      </c>
      <c r="H36" s="337">
        <v>-0.32542998792308442</v>
      </c>
      <c r="I36" s="338">
        <v>3.2407556949978926</v>
      </c>
      <c r="J36" s="338">
        <v>0.14735777739313827</v>
      </c>
      <c r="K36" s="330">
        <v>4.763621794484129E-2</v>
      </c>
      <c r="L36" s="331">
        <v>177746008.74542958</v>
      </c>
      <c r="M36" s="331">
        <v>1173386.3059771657</v>
      </c>
      <c r="N36" s="330">
        <v>6.6453467687468109E-3</v>
      </c>
      <c r="O36" s="326">
        <v>101791655.24043527</v>
      </c>
      <c r="P36" s="326">
        <v>-5864894.9263963848</v>
      </c>
      <c r="Q36" s="330">
        <v>-5.4477827102092334E-2</v>
      </c>
    </row>
    <row r="37" spans="1:17">
      <c r="A37" s="346"/>
      <c r="B37" s="346"/>
      <c r="C37" s="160" t="s">
        <v>114</v>
      </c>
      <c r="D37" s="326">
        <v>21384351.081197262</v>
      </c>
      <c r="E37" s="326">
        <v>-1711275.5231125727</v>
      </c>
      <c r="F37" s="327">
        <v>-7.4095219516288627E-2</v>
      </c>
      <c r="G37" s="335">
        <v>0.8544432930957252</v>
      </c>
      <c r="H37" s="335">
        <v>-0.16394327143870846</v>
      </c>
      <c r="I37" s="336">
        <v>2.6256719127044632</v>
      </c>
      <c r="J37" s="336">
        <v>0.12151602470422729</v>
      </c>
      <c r="K37" s="327">
        <v>4.8525742860707974E-2</v>
      </c>
      <c r="L37" s="328">
        <v>56148290.005310968</v>
      </c>
      <c r="M37" s="328">
        <v>-1686759.3429263979</v>
      </c>
      <c r="N37" s="327">
        <v>-2.9165002225035798E-2</v>
      </c>
      <c r="O37" s="326">
        <v>17779561.062921971</v>
      </c>
      <c r="P37" s="326">
        <v>-327516.13017324358</v>
      </c>
      <c r="Q37" s="327">
        <v>-1.8087741421798077E-2</v>
      </c>
    </row>
    <row r="38" spans="1:17">
      <c r="A38" s="346"/>
      <c r="B38" s="346"/>
      <c r="C38" s="160" t="s">
        <v>84</v>
      </c>
      <c r="D38" s="326">
        <v>23957063.075973924</v>
      </c>
      <c r="E38" s="326">
        <v>-1308032.9261034802</v>
      </c>
      <c r="F38" s="330">
        <v>-5.1772331519972382E-2</v>
      </c>
      <c r="G38" s="337">
        <v>0.95723979604580534</v>
      </c>
      <c r="H38" s="337">
        <v>-0.15680810406126089</v>
      </c>
      <c r="I38" s="338">
        <v>3.2875322609053641</v>
      </c>
      <c r="J38" s="338">
        <v>9.40339756733648E-2</v>
      </c>
      <c r="K38" s="330">
        <v>2.9445444235312462E-2</v>
      </c>
      <c r="L38" s="331">
        <v>78759617.738808975</v>
      </c>
      <c r="M38" s="331">
        <v>-1924423.0200470537</v>
      </c>
      <c r="N38" s="330">
        <v>-2.3851346585363295E-2</v>
      </c>
      <c r="O38" s="326">
        <v>50296152.479341999</v>
      </c>
      <c r="P38" s="326">
        <v>-4307799.5099619702</v>
      </c>
      <c r="Q38" s="330">
        <v>-7.8891716680246846E-2</v>
      </c>
    </row>
    <row r="39" spans="1:17">
      <c r="A39" s="346"/>
      <c r="B39" s="346"/>
      <c r="C39" s="160" t="s">
        <v>115</v>
      </c>
      <c r="D39" s="326">
        <v>7149873.9674068624</v>
      </c>
      <c r="E39" s="326">
        <v>2740156.7195748752</v>
      </c>
      <c r="F39" s="327">
        <v>0.62139057122586672</v>
      </c>
      <c r="G39" s="335">
        <v>0.285683761678518</v>
      </c>
      <c r="H39" s="335">
        <v>9.1240160925558339E-2</v>
      </c>
      <c r="I39" s="336">
        <v>3.4389119907968624</v>
      </c>
      <c r="J39" s="336">
        <v>0.3123763021440138</v>
      </c>
      <c r="K39" s="327">
        <v>9.9911318229221766E-2</v>
      </c>
      <c r="L39" s="328">
        <v>24587787.319201794</v>
      </c>
      <c r="M39" s="328">
        <v>10800648.966987068</v>
      </c>
      <c r="N39" s="327">
        <v>0.78338584056147398</v>
      </c>
      <c r="O39" s="326">
        <v>12593079.135672765</v>
      </c>
      <c r="P39" s="326">
        <v>5992453.9439617097</v>
      </c>
      <c r="Q39" s="327">
        <v>0.90786156915664962</v>
      </c>
    </row>
    <row r="40" spans="1:17">
      <c r="A40" s="346"/>
      <c r="B40" s="346"/>
      <c r="C40" s="160" t="s">
        <v>86</v>
      </c>
      <c r="D40" s="326">
        <v>24216543.959201977</v>
      </c>
      <c r="E40" s="326">
        <v>-388552.78037169948</v>
      </c>
      <c r="F40" s="330">
        <v>-1.5791556704053494E-2</v>
      </c>
      <c r="G40" s="337">
        <v>0.96760773751472873</v>
      </c>
      <c r="H40" s="337">
        <v>-0.1173379263529013</v>
      </c>
      <c r="I40" s="338">
        <v>2.8847811394073108</v>
      </c>
      <c r="J40" s="338">
        <v>0.23794355903541886</v>
      </c>
      <c r="K40" s="330">
        <v>8.9897302652770544E-2</v>
      </c>
      <c r="L40" s="331">
        <v>69859429.275133908</v>
      </c>
      <c r="M40" s="331">
        <v>4733734.556144394</v>
      </c>
      <c r="N40" s="330">
        <v>7.2686127596334416E-2</v>
      </c>
      <c r="O40" s="326">
        <v>36033231.252481319</v>
      </c>
      <c r="P40" s="326">
        <v>624948.52907379717</v>
      </c>
      <c r="Q40" s="330">
        <v>1.7649783638353619E-2</v>
      </c>
    </row>
    <row r="41" spans="1:17">
      <c r="A41" s="346"/>
      <c r="B41" s="346"/>
      <c r="C41" s="160" t="s">
        <v>116</v>
      </c>
      <c r="D41" s="326">
        <v>14782332.803591877</v>
      </c>
      <c r="E41" s="326">
        <v>3267972.6813134048</v>
      </c>
      <c r="F41" s="327">
        <v>0.28381713326738778</v>
      </c>
      <c r="G41" s="335">
        <v>0.59064991368589348</v>
      </c>
      <c r="H41" s="335">
        <v>8.2931727527165267E-2</v>
      </c>
      <c r="I41" s="336">
        <v>2.981832400008924</v>
      </c>
      <c r="J41" s="336">
        <v>0.41056060896288882</v>
      </c>
      <c r="K41" s="327">
        <v>0.15967219427856208</v>
      </c>
      <c r="L41" s="328">
        <v>44078438.901465014</v>
      </c>
      <c r="M41" s="328">
        <v>14471889.527105</v>
      </c>
      <c r="N41" s="327">
        <v>0.4888070319886047</v>
      </c>
      <c r="O41" s="326">
        <v>35724083.376673937</v>
      </c>
      <c r="P41" s="326">
        <v>8546332.0292451419</v>
      </c>
      <c r="Q41" s="327">
        <v>0.31446060124667691</v>
      </c>
    </row>
    <row r="42" spans="1:17">
      <c r="A42" s="346" t="s">
        <v>287</v>
      </c>
      <c r="B42" s="346" t="s">
        <v>126</v>
      </c>
      <c r="C42" s="160" t="s">
        <v>75</v>
      </c>
      <c r="D42" s="326">
        <v>27861123.039079789</v>
      </c>
      <c r="E42" s="326">
        <v>359437.58154830709</v>
      </c>
      <c r="F42" s="330">
        <v>1.306965647990397E-2</v>
      </c>
      <c r="G42" s="337">
        <v>8.2777481472354175</v>
      </c>
      <c r="H42" s="337">
        <v>-0.68921915352122909</v>
      </c>
      <c r="I42" s="338">
        <v>3.0109795929292762</v>
      </c>
      <c r="J42" s="338">
        <v>0.11313263629951997</v>
      </c>
      <c r="K42" s="330">
        <v>3.9040238491785326E-2</v>
      </c>
      <c r="L42" s="331">
        <v>83889272.906760946</v>
      </c>
      <c r="M42" s="331">
        <v>4193597.4014645219</v>
      </c>
      <c r="N42" s="330">
        <v>5.2620137477670581E-2</v>
      </c>
      <c r="O42" s="326">
        <v>32824810.923592091</v>
      </c>
      <c r="P42" s="326">
        <v>-499192.9118504487</v>
      </c>
      <c r="Q42" s="330">
        <v>-1.4979980026275239E-2</v>
      </c>
    </row>
    <row r="43" spans="1:17">
      <c r="A43" s="346"/>
      <c r="B43" s="346"/>
      <c r="C43" s="160" t="s">
        <v>111</v>
      </c>
      <c r="D43" s="326">
        <v>51790266.85792692</v>
      </c>
      <c r="E43" s="326">
        <v>-799853.66947177052</v>
      </c>
      <c r="F43" s="327">
        <v>-1.5209200158707725E-2</v>
      </c>
      <c r="G43" s="335">
        <v>15.387275844074948</v>
      </c>
      <c r="H43" s="335">
        <v>-1.7598147166198306</v>
      </c>
      <c r="I43" s="336">
        <v>2.6033323995343212</v>
      </c>
      <c r="J43" s="336">
        <v>0.10979484086434788</v>
      </c>
      <c r="K43" s="327">
        <v>4.4031757405295024E-2</v>
      </c>
      <c r="L43" s="328">
        <v>134827279.69176972</v>
      </c>
      <c r="M43" s="328">
        <v>3691838.9417203516</v>
      </c>
      <c r="N43" s="327">
        <v>2.8152869434870616E-2</v>
      </c>
      <c r="O43" s="326">
        <v>41052698.816337466</v>
      </c>
      <c r="P43" s="326">
        <v>2369095.6387939528</v>
      </c>
      <c r="Q43" s="327">
        <v>6.1242889601588427E-2</v>
      </c>
    </row>
    <row r="44" spans="1:17">
      <c r="A44" s="346"/>
      <c r="B44" s="346"/>
      <c r="C44" s="160" t="s">
        <v>77</v>
      </c>
      <c r="D44" s="326">
        <v>53904817.471110769</v>
      </c>
      <c r="E44" s="326">
        <v>4157991.4392214492</v>
      </c>
      <c r="F44" s="330">
        <v>8.3583049832285636E-2</v>
      </c>
      <c r="G44" s="337">
        <v>16.015524655006448</v>
      </c>
      <c r="H44" s="337">
        <v>-0.20450531491018609</v>
      </c>
      <c r="I44" s="338">
        <v>2.9963924603538543</v>
      </c>
      <c r="J44" s="338">
        <v>0.12822307080388029</v>
      </c>
      <c r="K44" s="330">
        <v>4.4705543288710348E-2</v>
      </c>
      <c r="L44" s="331">
        <v>161519988.64718702</v>
      </c>
      <c r="M44" s="331">
        <v>18837664.995254278</v>
      </c>
      <c r="N44" s="330">
        <v>0.13202521877347564</v>
      </c>
      <c r="O44" s="326">
        <v>46473687.399836123</v>
      </c>
      <c r="P44" s="326">
        <v>2766643.3259727582</v>
      </c>
      <c r="Q44" s="330">
        <v>6.3299712542839282E-2</v>
      </c>
    </row>
    <row r="45" spans="1:17">
      <c r="A45" s="346"/>
      <c r="B45" s="346"/>
      <c r="C45" s="160" t="s">
        <v>112</v>
      </c>
      <c r="D45" s="326">
        <v>7541760.811515674</v>
      </c>
      <c r="E45" s="326">
        <v>205471.95581050403</v>
      </c>
      <c r="F45" s="327">
        <v>2.8007615274133573E-2</v>
      </c>
      <c r="G45" s="335">
        <v>2.2407135741387716</v>
      </c>
      <c r="H45" s="335">
        <v>-0.15129481311439186</v>
      </c>
      <c r="I45" s="336">
        <v>3.2393633817014575</v>
      </c>
      <c r="J45" s="336">
        <v>0.36952293409953185</v>
      </c>
      <c r="K45" s="327">
        <v>0.12876079379545641</v>
      </c>
      <c r="L45" s="328">
        <v>24430503.806374941</v>
      </c>
      <c r="M45" s="328">
        <v>3376525.3129809983</v>
      </c>
      <c r="N45" s="327">
        <v>0.16037469184460518</v>
      </c>
      <c r="O45" s="326">
        <v>8355744.6592581272</v>
      </c>
      <c r="P45" s="326">
        <v>1155063.5864703851</v>
      </c>
      <c r="Q45" s="327">
        <v>0.16041032435605462</v>
      </c>
    </row>
    <row r="46" spans="1:17">
      <c r="A46" s="346"/>
      <c r="B46" s="346"/>
      <c r="C46" s="160" t="s">
        <v>79</v>
      </c>
      <c r="D46" s="326">
        <v>67523197.584705219</v>
      </c>
      <c r="E46" s="326">
        <v>11170140.060856834</v>
      </c>
      <c r="F46" s="330">
        <v>0.19821710749464971</v>
      </c>
      <c r="G46" s="337">
        <v>20.061647296779807</v>
      </c>
      <c r="H46" s="337">
        <v>1.6876452780917752</v>
      </c>
      <c r="I46" s="338">
        <v>2.7107416847616785</v>
      </c>
      <c r="J46" s="338">
        <v>0.10365521946538392</v>
      </c>
      <c r="K46" s="330">
        <v>3.9759026348059202E-2</v>
      </c>
      <c r="L46" s="331">
        <v>183037946.38125953</v>
      </c>
      <c r="M46" s="331">
        <v>36120652.832770884</v>
      </c>
      <c r="N46" s="330">
        <v>0.2458570530422248</v>
      </c>
      <c r="O46" s="326">
        <v>41468508.66101712</v>
      </c>
      <c r="P46" s="326">
        <v>6161836.841121003</v>
      </c>
      <c r="Q46" s="330">
        <v>0.17452329895475074</v>
      </c>
    </row>
    <row r="47" spans="1:17">
      <c r="A47" s="346"/>
      <c r="B47" s="346"/>
      <c r="C47" s="160" t="s">
        <v>80</v>
      </c>
      <c r="D47" s="326">
        <v>11279111.28635329</v>
      </c>
      <c r="E47" s="326">
        <v>123199.94841878116</v>
      </c>
      <c r="F47" s="327">
        <v>1.1043467869796762E-2</v>
      </c>
      <c r="G47" s="335">
        <v>3.351108367818211</v>
      </c>
      <c r="H47" s="335">
        <v>-0.28629386819652902</v>
      </c>
      <c r="I47" s="336">
        <v>3.0630693248352934</v>
      </c>
      <c r="J47" s="336">
        <v>0.21777313376336638</v>
      </c>
      <c r="K47" s="327">
        <v>7.6537948648967638E-2</v>
      </c>
      <c r="L47" s="328">
        <v>34548699.792632312</v>
      </c>
      <c r="M47" s="328">
        <v>2806827.75487113</v>
      </c>
      <c r="N47" s="327">
        <v>8.8426660895489548E-2</v>
      </c>
      <c r="O47" s="326">
        <v>20700889.468477488</v>
      </c>
      <c r="P47" s="326">
        <v>696920.1992347762</v>
      </c>
      <c r="Q47" s="327">
        <v>3.4839095674193639E-2</v>
      </c>
    </row>
    <row r="48" spans="1:17">
      <c r="A48" s="346"/>
      <c r="B48" s="346"/>
      <c r="C48" s="160" t="s">
        <v>113</v>
      </c>
      <c r="D48" s="326">
        <v>1495784.5891231396</v>
      </c>
      <c r="E48" s="326">
        <v>516494.25885529199</v>
      </c>
      <c r="F48" s="330">
        <v>0.52741688842574874</v>
      </c>
      <c r="G48" s="337">
        <v>0.44440879478942602</v>
      </c>
      <c r="H48" s="337">
        <v>0.12510966008660468</v>
      </c>
      <c r="I48" s="338">
        <v>3.8281379451468944</v>
      </c>
      <c r="J48" s="338">
        <v>0.24067431848520515</v>
      </c>
      <c r="K48" s="330">
        <v>6.7087598239752577E-2</v>
      </c>
      <c r="L48" s="331">
        <v>5726069.7433882477</v>
      </c>
      <c r="M48" s="331">
        <v>2212901.3036108315</v>
      </c>
      <c r="N48" s="330">
        <v>0.62988761898106838</v>
      </c>
      <c r="O48" s="326">
        <v>2608743.1475753784</v>
      </c>
      <c r="P48" s="326">
        <v>791800.29898568848</v>
      </c>
      <c r="Q48" s="330">
        <v>0.43578712428972843</v>
      </c>
    </row>
    <row r="49" spans="1:17">
      <c r="A49" s="346"/>
      <c r="B49" s="346"/>
      <c r="C49" s="160" t="s">
        <v>82</v>
      </c>
      <c r="D49" s="326">
        <v>7067135.7226462178</v>
      </c>
      <c r="E49" s="326">
        <v>-207445.63372500706</v>
      </c>
      <c r="F49" s="327">
        <v>-2.8516504739248258E-2</v>
      </c>
      <c r="G49" s="335">
        <v>2.0996989084876501</v>
      </c>
      <c r="H49" s="335">
        <v>-0.27218965267000339</v>
      </c>
      <c r="I49" s="336">
        <v>3.3351064324013584</v>
      </c>
      <c r="J49" s="336">
        <v>0.20879009465100129</v>
      </c>
      <c r="K49" s="327">
        <v>6.6784698697906889E-2</v>
      </c>
      <c r="L49" s="328">
        <v>23569649.807250824</v>
      </c>
      <c r="M49" s="328">
        <v>827007.2625333108</v>
      </c>
      <c r="N49" s="327">
        <v>3.6363727781730526E-2</v>
      </c>
      <c r="O49" s="326">
        <v>13025110.9492625</v>
      </c>
      <c r="P49" s="326">
        <v>-642642.68035911024</v>
      </c>
      <c r="Q49" s="327">
        <v>-4.7018895553277672E-2</v>
      </c>
    </row>
    <row r="50" spans="1:17">
      <c r="A50" s="346"/>
      <c r="B50" s="346"/>
      <c r="C50" s="160" t="s">
        <v>114</v>
      </c>
      <c r="D50" s="326">
        <v>2723967.3297595172</v>
      </c>
      <c r="E50" s="326">
        <v>-290258.84964759136</v>
      </c>
      <c r="F50" s="330">
        <v>-9.6296307035819262E-2</v>
      </c>
      <c r="G50" s="337">
        <v>0.80931107785637157</v>
      </c>
      <c r="H50" s="337">
        <v>-0.17348205420696861</v>
      </c>
      <c r="I50" s="338">
        <v>2.572557700340262</v>
      </c>
      <c r="J50" s="338">
        <v>4.2902188297455623E-2</v>
      </c>
      <c r="K50" s="330">
        <v>1.6959695932198392E-2</v>
      </c>
      <c r="L50" s="331">
        <v>7007563.1296481481</v>
      </c>
      <c r="M50" s="331">
        <v>-617390.73963277321</v>
      </c>
      <c r="N50" s="330">
        <v>-8.0969767190341949E-2</v>
      </c>
      <c r="O50" s="326">
        <v>2122718.4289449453</v>
      </c>
      <c r="P50" s="326">
        <v>-258113.40874780715</v>
      </c>
      <c r="Q50" s="330">
        <v>-0.10841312043186681</v>
      </c>
    </row>
    <row r="51" spans="1:17">
      <c r="A51" s="346"/>
      <c r="B51" s="346"/>
      <c r="C51" s="160" t="s">
        <v>84</v>
      </c>
      <c r="D51" s="326">
        <v>2947364.7789823078</v>
      </c>
      <c r="E51" s="326">
        <v>-258795.84258487821</v>
      </c>
      <c r="F51" s="327">
        <v>-8.0718302396957778E-2</v>
      </c>
      <c r="G51" s="335">
        <v>0.8756841317640417</v>
      </c>
      <c r="H51" s="335">
        <v>-0.16968952356926625</v>
      </c>
      <c r="I51" s="336">
        <v>3.407886380915655</v>
      </c>
      <c r="J51" s="336">
        <v>0.14856821869405401</v>
      </c>
      <c r="K51" s="327">
        <v>4.5582606944020353E-2</v>
      </c>
      <c r="L51" s="328">
        <v>10044284.289884286</v>
      </c>
      <c r="M51" s="328">
        <v>-405613.2549893409</v>
      </c>
      <c r="N51" s="327">
        <v>-3.8815046104286571E-2</v>
      </c>
      <c r="O51" s="326">
        <v>6286825.8526530266</v>
      </c>
      <c r="P51" s="326">
        <v>-639043.96430881228</v>
      </c>
      <c r="Q51" s="327">
        <v>-9.2269127372818671E-2</v>
      </c>
    </row>
    <row r="52" spans="1:17">
      <c r="A52" s="346"/>
      <c r="B52" s="346"/>
      <c r="C52" s="160" t="s">
        <v>115</v>
      </c>
      <c r="D52" s="326">
        <v>1051477.4513860252</v>
      </c>
      <c r="E52" s="326">
        <v>456810.54066796671</v>
      </c>
      <c r="F52" s="330">
        <v>0.7681788450552417</v>
      </c>
      <c r="G52" s="337">
        <v>0.31240181929715799</v>
      </c>
      <c r="H52" s="337">
        <v>0.11850974851898288</v>
      </c>
      <c r="I52" s="338">
        <v>3.5273114789302533</v>
      </c>
      <c r="J52" s="338">
        <v>0.35188719806326718</v>
      </c>
      <c r="K52" s="330">
        <v>0.11081580505115726</v>
      </c>
      <c r="L52" s="331">
        <v>3708888.4841102539</v>
      </c>
      <c r="M52" s="331">
        <v>1820568.7367879709</v>
      </c>
      <c r="N52" s="330">
        <v>0.96412100724446381</v>
      </c>
      <c r="O52" s="326">
        <v>1843685.2474387884</v>
      </c>
      <c r="P52" s="326">
        <v>972768.82267185894</v>
      </c>
      <c r="Q52" s="330">
        <v>1.1169485326128585</v>
      </c>
    </row>
    <row r="53" spans="1:17">
      <c r="A53" s="346"/>
      <c r="B53" s="346"/>
      <c r="C53" s="160" t="s">
        <v>86</v>
      </c>
      <c r="D53" s="326">
        <v>3203784.5723315533</v>
      </c>
      <c r="E53" s="326">
        <v>-34259.602571248077</v>
      </c>
      <c r="F53" s="327">
        <v>-1.0580338229102903E-2</v>
      </c>
      <c r="G53" s="335">
        <v>0.95186837122682066</v>
      </c>
      <c r="H53" s="335">
        <v>-0.10390096624145617</v>
      </c>
      <c r="I53" s="336">
        <v>3.0085142842883821</v>
      </c>
      <c r="J53" s="336">
        <v>0.31918319992088851</v>
      </c>
      <c r="K53" s="327">
        <v>0.11868497775384823</v>
      </c>
      <c r="L53" s="328">
        <v>9638631.6496422235</v>
      </c>
      <c r="M53" s="328">
        <v>930458.79752102681</v>
      </c>
      <c r="N53" s="327">
        <v>0.1068489123173961</v>
      </c>
      <c r="O53" s="326">
        <v>4671960.4372321367</v>
      </c>
      <c r="P53" s="326">
        <v>23774.913719755597</v>
      </c>
      <c r="Q53" s="327">
        <v>5.11488054844037E-3</v>
      </c>
    </row>
    <row r="54" spans="1:17">
      <c r="A54" s="346"/>
      <c r="B54" s="346"/>
      <c r="C54" s="160" t="s">
        <v>116</v>
      </c>
      <c r="D54" s="326">
        <v>2236478.3033042643</v>
      </c>
      <c r="E54" s="326">
        <v>674041.37447597226</v>
      </c>
      <c r="F54" s="330">
        <v>0.43140389352001018</v>
      </c>
      <c r="G54" s="337">
        <v>0.66447444008418333</v>
      </c>
      <c r="H54" s="337">
        <v>0.15503945029299815</v>
      </c>
      <c r="I54" s="338">
        <v>3.2116982208367544</v>
      </c>
      <c r="J54" s="338">
        <v>0.58693342095244905</v>
      </c>
      <c r="K54" s="330">
        <v>0.22361371997152657</v>
      </c>
      <c r="L54" s="331">
        <v>7182893.3876623092</v>
      </c>
      <c r="M54" s="331">
        <v>3081863.9348344686</v>
      </c>
      <c r="N54" s="330">
        <v>0.75148544293174668</v>
      </c>
      <c r="O54" s="326">
        <v>5134988.9993203282</v>
      </c>
      <c r="P54" s="326">
        <v>1428724.3709905883</v>
      </c>
      <c r="Q54" s="330">
        <v>0.3854890339102568</v>
      </c>
    </row>
    <row r="55" spans="1:17">
      <c r="A55" s="346"/>
      <c r="B55" s="346" t="s">
        <v>127</v>
      </c>
      <c r="C55" s="160" t="s">
        <v>75</v>
      </c>
      <c r="D55" s="326">
        <v>370191256.28023303</v>
      </c>
      <c r="E55" s="326">
        <v>9546858.0974717736</v>
      </c>
      <c r="F55" s="327">
        <v>2.6471666122022442E-2</v>
      </c>
      <c r="G55" s="335">
        <v>8.6929541685156799</v>
      </c>
      <c r="H55" s="335">
        <v>-0.61043723905251213</v>
      </c>
      <c r="I55" s="336">
        <v>2.9323858140582595</v>
      </c>
      <c r="J55" s="336">
        <v>6.4716879204198996E-2</v>
      </c>
      <c r="K55" s="327">
        <v>2.2567765203863228E-2</v>
      </c>
      <c r="L55" s="328">
        <v>1085543588.4045608</v>
      </c>
      <c r="M55" s="328">
        <v>51334851.206718206</v>
      </c>
      <c r="N55" s="327">
        <v>4.9636837671482491E-2</v>
      </c>
      <c r="O55" s="326">
        <v>442719833.77929366</v>
      </c>
      <c r="P55" s="326">
        <v>1135213.1118407845</v>
      </c>
      <c r="Q55" s="327">
        <v>2.5707713962613006E-3</v>
      </c>
    </row>
    <row r="56" spans="1:17">
      <c r="A56" s="346"/>
      <c r="B56" s="346"/>
      <c r="C56" s="160" t="s">
        <v>111</v>
      </c>
      <c r="D56" s="326">
        <v>700713419.01190579</v>
      </c>
      <c r="E56" s="326">
        <v>410892.70712661743</v>
      </c>
      <c r="F56" s="330">
        <v>5.8673600578700827E-4</v>
      </c>
      <c r="G56" s="337">
        <v>16.454385492355765</v>
      </c>
      <c r="H56" s="337">
        <v>-1.6110233667623604</v>
      </c>
      <c r="I56" s="338">
        <v>2.5467894046612898</v>
      </c>
      <c r="J56" s="338">
        <v>0.10480094326004652</v>
      </c>
      <c r="K56" s="330">
        <v>4.2916231962828538E-2</v>
      </c>
      <c r="L56" s="331">
        <v>1784569511.2435083</v>
      </c>
      <c r="M56" s="331">
        <v>74438822.517096996</v>
      </c>
      <c r="N56" s="330">
        <v>4.3528148467140808E-2</v>
      </c>
      <c r="O56" s="326">
        <v>535322685.33575648</v>
      </c>
      <c r="P56" s="326">
        <v>35403166.000669122</v>
      </c>
      <c r="Q56" s="330">
        <v>7.0817730917481933E-2</v>
      </c>
    </row>
    <row r="57" spans="1:17">
      <c r="A57" s="346"/>
      <c r="B57" s="346"/>
      <c r="C57" s="160" t="s">
        <v>77</v>
      </c>
      <c r="D57" s="326">
        <v>678499938.1346035</v>
      </c>
      <c r="E57" s="326">
        <v>67133048.203496933</v>
      </c>
      <c r="F57" s="327">
        <v>0.10980811900209707</v>
      </c>
      <c r="G57" s="335">
        <v>15.932761148415528</v>
      </c>
      <c r="H57" s="335">
        <v>0.16158738468390332</v>
      </c>
      <c r="I57" s="336">
        <v>2.9122756991527345</v>
      </c>
      <c r="J57" s="336">
        <v>8.026772418266015E-2</v>
      </c>
      <c r="K57" s="327">
        <v>2.8343043131263897E-2</v>
      </c>
      <c r="L57" s="328">
        <v>1975978881.7060394</v>
      </c>
      <c r="M57" s="328">
        <v>244582973.78849387</v>
      </c>
      <c r="N57" s="327">
        <v>0.14126345838640025</v>
      </c>
      <c r="O57" s="326">
        <v>597185934.00113034</v>
      </c>
      <c r="P57" s="326">
        <v>51073273.747004032</v>
      </c>
      <c r="Q57" s="327">
        <v>9.3521497420033739E-2</v>
      </c>
    </row>
    <row r="58" spans="1:17">
      <c r="A58" s="346"/>
      <c r="B58" s="346"/>
      <c r="C58" s="160" t="s">
        <v>112</v>
      </c>
      <c r="D58" s="326">
        <v>99692796.134131238</v>
      </c>
      <c r="E58" s="326">
        <v>-974629.91896930337</v>
      </c>
      <c r="F58" s="330">
        <v>-9.6816811274701795E-3</v>
      </c>
      <c r="G58" s="337">
        <v>2.3410193866630635</v>
      </c>
      <c r="H58" s="337">
        <v>-0.25585573820665308</v>
      </c>
      <c r="I58" s="338">
        <v>3.0658099706331265</v>
      </c>
      <c r="J58" s="338">
        <v>0.33255010833261478</v>
      </c>
      <c r="K58" s="330">
        <v>0.12166794417151257</v>
      </c>
      <c r="L58" s="331">
        <v>305639168.38831514</v>
      </c>
      <c r="M58" s="331">
        <v>30488933.31627059</v>
      </c>
      <c r="N58" s="330">
        <v>0.11080831280513882</v>
      </c>
      <c r="O58" s="326">
        <v>108081210.50009926</v>
      </c>
      <c r="P58" s="326">
        <v>13720004.955360726</v>
      </c>
      <c r="Q58" s="330">
        <v>0.14539878837024606</v>
      </c>
    </row>
    <row r="59" spans="1:17">
      <c r="A59" s="346"/>
      <c r="B59" s="346"/>
      <c r="C59" s="160" t="s">
        <v>79</v>
      </c>
      <c r="D59" s="326">
        <v>793457061.15759015</v>
      </c>
      <c r="E59" s="326">
        <v>135916540.18126094</v>
      </c>
      <c r="F59" s="327">
        <v>0.20670443241954028</v>
      </c>
      <c r="G59" s="335">
        <v>18.632222534469346</v>
      </c>
      <c r="H59" s="335">
        <v>1.6699270883078796</v>
      </c>
      <c r="I59" s="336">
        <v>2.6367718699977893</v>
      </c>
      <c r="J59" s="336">
        <v>5.6105079783044687E-2</v>
      </c>
      <c r="K59" s="327">
        <v>2.1740536203969218E-2</v>
      </c>
      <c r="L59" s="328">
        <v>2092165258.9114492</v>
      </c>
      <c r="M59" s="328">
        <v>395272273.20733476</v>
      </c>
      <c r="N59" s="327">
        <v>0.23293883382004738</v>
      </c>
      <c r="O59" s="326">
        <v>492241506.57885277</v>
      </c>
      <c r="P59" s="326">
        <v>72175124.600267589</v>
      </c>
      <c r="Q59" s="327">
        <v>0.17181837846749434</v>
      </c>
    </row>
    <row r="60" spans="1:17">
      <c r="A60" s="346"/>
      <c r="B60" s="346"/>
      <c r="C60" s="160" t="s">
        <v>80</v>
      </c>
      <c r="D60" s="326">
        <v>151737125.23319608</v>
      </c>
      <c r="E60" s="326">
        <v>7398671.3859393001</v>
      </c>
      <c r="F60" s="330">
        <v>5.1259184151776993E-2</v>
      </c>
      <c r="G60" s="337">
        <v>3.5631416272997751</v>
      </c>
      <c r="H60" s="337">
        <v>-0.16029657961712918</v>
      </c>
      <c r="I60" s="338">
        <v>2.9541922295288998</v>
      </c>
      <c r="J60" s="338">
        <v>0.15910772318166133</v>
      </c>
      <c r="K60" s="330">
        <v>5.6924119045542405E-2</v>
      </c>
      <c r="L60" s="331">
        <v>448260636.29496139</v>
      </c>
      <c r="M60" s="331">
        <v>44822460.276378036</v>
      </c>
      <c r="N60" s="330">
        <v>0.11110118709815256</v>
      </c>
      <c r="O60" s="326">
        <v>274680574.1854881</v>
      </c>
      <c r="P60" s="326">
        <v>18527128.04300487</v>
      </c>
      <c r="Q60" s="330">
        <v>7.2328240443422759E-2</v>
      </c>
    </row>
    <row r="61" spans="1:17">
      <c r="A61" s="346"/>
      <c r="B61" s="346"/>
      <c r="C61" s="160" t="s">
        <v>113</v>
      </c>
      <c r="D61" s="326">
        <v>15427885.263770137</v>
      </c>
      <c r="E61" s="326">
        <v>2805874.0816277564</v>
      </c>
      <c r="F61" s="327">
        <v>0.22230007889689612</v>
      </c>
      <c r="G61" s="335">
        <v>0.36228273153363905</v>
      </c>
      <c r="H61" s="335">
        <v>3.6678033471296889E-2</v>
      </c>
      <c r="I61" s="336">
        <v>3.7394089941574702</v>
      </c>
      <c r="J61" s="336">
        <v>0.25296116346726905</v>
      </c>
      <c r="K61" s="327">
        <v>7.2555556759095724E-2</v>
      </c>
      <c r="L61" s="328">
        <v>57691172.916171543</v>
      </c>
      <c r="M61" s="328">
        <v>13685189.411243781</v>
      </c>
      <c r="N61" s="327">
        <v>0.31098474164794709</v>
      </c>
      <c r="O61" s="326">
        <v>28956650.074211478</v>
      </c>
      <c r="P61" s="326">
        <v>5381018.3004551716</v>
      </c>
      <c r="Q61" s="327">
        <v>0.22824492476359262</v>
      </c>
    </row>
    <row r="62" spans="1:17">
      <c r="A62" s="346"/>
      <c r="B62" s="346"/>
      <c r="C62" s="160" t="s">
        <v>82</v>
      </c>
      <c r="D62" s="326">
        <v>95289185.86680302</v>
      </c>
      <c r="E62" s="326">
        <v>-4446487.5067619532</v>
      </c>
      <c r="F62" s="330">
        <v>-4.4582719064896782E-2</v>
      </c>
      <c r="G62" s="337">
        <v>2.2376123461658364</v>
      </c>
      <c r="H62" s="337">
        <v>-0.33522674787559303</v>
      </c>
      <c r="I62" s="338">
        <v>3.193057882369343</v>
      </c>
      <c r="J62" s="338">
        <v>0.12467318914535586</v>
      </c>
      <c r="K62" s="330">
        <v>4.06315379621974E-2</v>
      </c>
      <c r="L62" s="331">
        <v>304263886.03655279</v>
      </c>
      <c r="M62" s="331">
        <v>-1763527.5112811327</v>
      </c>
      <c r="N62" s="330">
        <v>-5.7626455448426123E-3</v>
      </c>
      <c r="O62" s="326">
        <v>177858286.79296905</v>
      </c>
      <c r="P62" s="326">
        <v>-10003360.231779754</v>
      </c>
      <c r="Q62" s="330">
        <v>-5.3248549611948824E-2</v>
      </c>
    </row>
    <row r="63" spans="1:17">
      <c r="A63" s="346"/>
      <c r="B63" s="346"/>
      <c r="C63" s="160" t="s">
        <v>114</v>
      </c>
      <c r="D63" s="326">
        <v>38105875.802514181</v>
      </c>
      <c r="E63" s="326">
        <v>-3515208.0840341598</v>
      </c>
      <c r="F63" s="327">
        <v>-8.4457389279337144E-2</v>
      </c>
      <c r="G63" s="335">
        <v>0.89481484579325055</v>
      </c>
      <c r="H63" s="335">
        <v>-0.17886669800702593</v>
      </c>
      <c r="I63" s="336">
        <v>2.5894066159755242</v>
      </c>
      <c r="J63" s="336">
        <v>6.5320845117323056E-2</v>
      </c>
      <c r="K63" s="327">
        <v>2.5879011668891765E-2</v>
      </c>
      <c r="L63" s="328">
        <v>98671606.910571858</v>
      </c>
      <c r="M63" s="328">
        <v>-6383578.6951603591</v>
      </c>
      <c r="N63" s="327">
        <v>-6.0764051373129423E-2</v>
      </c>
      <c r="O63" s="326">
        <v>30828991.156893134</v>
      </c>
      <c r="P63" s="326">
        <v>-1390406.7170544192</v>
      </c>
      <c r="Q63" s="327">
        <v>-4.3154335859848431E-2</v>
      </c>
    </row>
    <row r="64" spans="1:17">
      <c r="A64" s="346"/>
      <c r="B64" s="346"/>
      <c r="C64" s="160" t="s">
        <v>84</v>
      </c>
      <c r="D64" s="326">
        <v>42328547.328920268</v>
      </c>
      <c r="E64" s="326">
        <v>-1665058.7625051513</v>
      </c>
      <c r="F64" s="330">
        <v>-3.7847744489162935E-2</v>
      </c>
      <c r="G64" s="337">
        <v>0.99397302261403664</v>
      </c>
      <c r="H64" s="337">
        <v>-0.14091147569305762</v>
      </c>
      <c r="I64" s="338">
        <v>3.2674554552575525</v>
      </c>
      <c r="J64" s="338">
        <v>5.8278189544994419E-2</v>
      </c>
      <c r="K64" s="330">
        <v>1.8159853669552424E-2</v>
      </c>
      <c r="L64" s="331">
        <v>138306642.88300803</v>
      </c>
      <c r="M64" s="331">
        <v>-2876637.6223079264</v>
      </c>
      <c r="N64" s="330">
        <v>-2.0375200321256261E-2</v>
      </c>
      <c r="O64" s="326">
        <v>89736697.272334456</v>
      </c>
      <c r="P64" s="326">
        <v>-5207734.5430087</v>
      </c>
      <c r="Q64" s="330">
        <v>-5.4850341862461099E-2</v>
      </c>
    </row>
    <row r="65" spans="1:17">
      <c r="A65" s="346"/>
      <c r="B65" s="346"/>
      <c r="C65" s="160" t="s">
        <v>115</v>
      </c>
      <c r="D65" s="326">
        <v>11113497.244031409</v>
      </c>
      <c r="E65" s="326">
        <v>3144752.840315314</v>
      </c>
      <c r="F65" s="327">
        <v>0.39463592769380451</v>
      </c>
      <c r="G65" s="335">
        <v>0.26097083752069417</v>
      </c>
      <c r="H65" s="335">
        <v>5.5404499631619669E-2</v>
      </c>
      <c r="I65" s="336">
        <v>3.3749893819649341</v>
      </c>
      <c r="J65" s="336">
        <v>0.21860221314379613</v>
      </c>
      <c r="K65" s="327">
        <v>6.925709726080298E-2</v>
      </c>
      <c r="L65" s="328">
        <v>37507935.195102565</v>
      </c>
      <c r="M65" s="328">
        <v>12355492.607597832</v>
      </c>
      <c r="N65" s="327">
        <v>0.49122436378150452</v>
      </c>
      <c r="O65" s="326">
        <v>19105373.915302381</v>
      </c>
      <c r="P65" s="326">
        <v>7454503.4087495506</v>
      </c>
      <c r="Q65" s="327">
        <v>0.63982372858379077</v>
      </c>
    </row>
    <row r="66" spans="1:17">
      <c r="A66" s="346"/>
      <c r="B66" s="346"/>
      <c r="C66" s="160" t="s">
        <v>86</v>
      </c>
      <c r="D66" s="326">
        <v>42159006.01149565</v>
      </c>
      <c r="E66" s="326">
        <v>-136304.01587851346</v>
      </c>
      <c r="F66" s="330">
        <v>-3.2226744712426847E-3</v>
      </c>
      <c r="G66" s="337">
        <v>0.98999179702580631</v>
      </c>
      <c r="H66" s="337">
        <v>-0.10108247411731419</v>
      </c>
      <c r="I66" s="338">
        <v>2.833851050171468</v>
      </c>
      <c r="J66" s="338">
        <v>0.21303815091779921</v>
      </c>
      <c r="K66" s="330">
        <v>8.1287050662207233E-2</v>
      </c>
      <c r="L66" s="331">
        <v>119472343.45986217</v>
      </c>
      <c r="M66" s="331">
        <v>8624249.3621869236</v>
      </c>
      <c r="N66" s="330">
        <v>7.780241448795279E-2</v>
      </c>
      <c r="O66" s="326">
        <v>62582675.573977083</v>
      </c>
      <c r="P66" s="326">
        <v>2068435.3586651981</v>
      </c>
      <c r="Q66" s="330">
        <v>3.4180968831561451E-2</v>
      </c>
    </row>
    <row r="67" spans="1:17">
      <c r="A67" s="346"/>
      <c r="B67" s="346"/>
      <c r="C67" s="160" t="s">
        <v>116</v>
      </c>
      <c r="D67" s="326">
        <v>24042605.366600074</v>
      </c>
      <c r="E67" s="326">
        <v>4457030.9919620454</v>
      </c>
      <c r="F67" s="327">
        <v>0.22756703003479919</v>
      </c>
      <c r="G67" s="335">
        <v>0.56457645338157469</v>
      </c>
      <c r="H67" s="335">
        <v>5.9335653115610953E-2</v>
      </c>
      <c r="I67" s="336">
        <v>2.8849850777420794</v>
      </c>
      <c r="J67" s="336">
        <v>0.36288793397687202</v>
      </c>
      <c r="K67" s="327">
        <v>0.14388340864425275</v>
      </c>
      <c r="L67" s="328">
        <v>69362557.712682843</v>
      </c>
      <c r="M67" s="328">
        <v>19965836.523407236</v>
      </c>
      <c r="N67" s="327">
        <v>0.40419355865550782</v>
      </c>
      <c r="O67" s="326">
        <v>58369806.983984105</v>
      </c>
      <c r="P67" s="326">
        <v>12538840.26414597</v>
      </c>
      <c r="Q67" s="327">
        <v>0.27358882348686042</v>
      </c>
    </row>
    <row r="68" spans="1:17">
      <c r="A68" s="346"/>
      <c r="B68" s="346" t="s">
        <v>128</v>
      </c>
      <c r="C68" s="160" t="s">
        <v>75</v>
      </c>
      <c r="D68" s="326">
        <v>212947447.61776707</v>
      </c>
      <c r="E68" s="326">
        <v>4752057.3811890185</v>
      </c>
      <c r="F68" s="330">
        <v>2.2824988467751987E-2</v>
      </c>
      <c r="G68" s="337">
        <v>8.5311795096721585</v>
      </c>
      <c r="H68" s="337">
        <v>-0.67248607160589202</v>
      </c>
      <c r="I68" s="338">
        <v>2.9432078724231254</v>
      </c>
      <c r="J68" s="338">
        <v>8.0071862859533383E-2</v>
      </c>
      <c r="K68" s="330">
        <v>2.7966489399062176E-2</v>
      </c>
      <c r="L68" s="331">
        <v>626748604.24102318</v>
      </c>
      <c r="M68" s="331">
        <v>30656885.42953229</v>
      </c>
      <c r="N68" s="330">
        <v>5.1429812664831327E-2</v>
      </c>
      <c r="O68" s="326">
        <v>252163264.53567919</v>
      </c>
      <c r="P68" s="326">
        <v>-548023.27082371712</v>
      </c>
      <c r="Q68" s="330">
        <v>-2.1685745642012239E-3</v>
      </c>
    </row>
    <row r="69" spans="1:17">
      <c r="A69" s="346"/>
      <c r="B69" s="346"/>
      <c r="C69" s="160" t="s">
        <v>111</v>
      </c>
      <c r="D69" s="326">
        <v>396052643.71804345</v>
      </c>
      <c r="E69" s="326">
        <v>1393439.8463246226</v>
      </c>
      <c r="F69" s="327">
        <v>3.5307420494811274E-3</v>
      </c>
      <c r="G69" s="335">
        <v>15.866807687235944</v>
      </c>
      <c r="H69" s="335">
        <v>-1.5798385948034479</v>
      </c>
      <c r="I69" s="336">
        <v>2.5911889864379041</v>
      </c>
      <c r="J69" s="336">
        <v>0.12317105950846896</v>
      </c>
      <c r="K69" s="327">
        <v>4.9906873918744689E-2</v>
      </c>
      <c r="L69" s="328">
        <v>1026247248.4518094</v>
      </c>
      <c r="M69" s="328">
        <v>52221258.268708706</v>
      </c>
      <c r="N69" s="327">
        <v>5.3613824266529046E-2</v>
      </c>
      <c r="O69" s="326">
        <v>311247704.44390881</v>
      </c>
      <c r="P69" s="326">
        <v>23128382.998910189</v>
      </c>
      <c r="Q69" s="327">
        <v>8.0273627200407482E-2</v>
      </c>
    </row>
    <row r="70" spans="1:17">
      <c r="A70" s="346"/>
      <c r="B70" s="346"/>
      <c r="C70" s="160" t="s">
        <v>77</v>
      </c>
      <c r="D70" s="326">
        <v>400605947.68467677</v>
      </c>
      <c r="E70" s="326">
        <v>38009643.152767718</v>
      </c>
      <c r="F70" s="330">
        <v>0.10482633903794464</v>
      </c>
      <c r="G70" s="337">
        <v>16.049223837023174</v>
      </c>
      <c r="H70" s="337">
        <v>1.9977828613587434E-2</v>
      </c>
      <c r="I70" s="338">
        <v>2.9265629383500436</v>
      </c>
      <c r="J70" s="338">
        <v>8.7279710551324552E-2</v>
      </c>
      <c r="K70" s="330">
        <v>3.0740050762386267E-2</v>
      </c>
      <c r="L70" s="331">
        <v>1172398519.3765714</v>
      </c>
      <c r="M70" s="331">
        <v>142884913.45732534</v>
      </c>
      <c r="N70" s="330">
        <v>0.13878875678359232</v>
      </c>
      <c r="O70" s="326">
        <v>351003859.43327785</v>
      </c>
      <c r="P70" s="326">
        <v>29109468.154705703</v>
      </c>
      <c r="Q70" s="330">
        <v>9.0431734579413475E-2</v>
      </c>
    </row>
    <row r="71" spans="1:17">
      <c r="A71" s="346"/>
      <c r="B71" s="346"/>
      <c r="C71" s="160" t="s">
        <v>112</v>
      </c>
      <c r="D71" s="326">
        <v>57947788.739315584</v>
      </c>
      <c r="E71" s="326">
        <v>-861359.44147531688</v>
      </c>
      <c r="F71" s="327">
        <v>-1.4646691341750579E-2</v>
      </c>
      <c r="G71" s="335">
        <v>2.3215257729269609</v>
      </c>
      <c r="H71" s="335">
        <v>-0.27824232165370066</v>
      </c>
      <c r="I71" s="336">
        <v>3.1328810730570065</v>
      </c>
      <c r="J71" s="336">
        <v>0.42909562185604155</v>
      </c>
      <c r="K71" s="327">
        <v>0.15870180145597212</v>
      </c>
      <c r="L71" s="328">
        <v>181543530.56690773</v>
      </c>
      <c r="M71" s="328">
        <v>22536211.318163604</v>
      </c>
      <c r="N71" s="327">
        <v>0.14173065381291622</v>
      </c>
      <c r="O71" s="326">
        <v>62987690.709345147</v>
      </c>
      <c r="P71" s="326">
        <v>8312374.0238181651</v>
      </c>
      <c r="Q71" s="327">
        <v>0.15203156612019261</v>
      </c>
    </row>
    <row r="72" spans="1:17">
      <c r="A72" s="346"/>
      <c r="B72" s="346"/>
      <c r="C72" s="160" t="s">
        <v>79</v>
      </c>
      <c r="D72" s="326">
        <v>476803955.82775491</v>
      </c>
      <c r="E72" s="326">
        <v>83119917.883102834</v>
      </c>
      <c r="F72" s="330">
        <v>0.21113357380973785</v>
      </c>
      <c r="G72" s="337">
        <v>19.101896658511475</v>
      </c>
      <c r="H72" s="337">
        <v>1.6983594052972641</v>
      </c>
      <c r="I72" s="338">
        <v>2.6592535060389824</v>
      </c>
      <c r="J72" s="338">
        <v>8.3038314614076736E-2</v>
      </c>
      <c r="K72" s="330">
        <v>3.2232677957367457E-2</v>
      </c>
      <c r="L72" s="331">
        <v>1267942591.2282133</v>
      </c>
      <c r="M72" s="331">
        <v>253727792.05370164</v>
      </c>
      <c r="N72" s="330">
        <v>0.2501716522577026</v>
      </c>
      <c r="O72" s="326">
        <v>294307925.88584858</v>
      </c>
      <c r="P72" s="326">
        <v>44754061.499963492</v>
      </c>
      <c r="Q72" s="330">
        <v>0.17933627920407713</v>
      </c>
    </row>
    <row r="73" spans="1:17">
      <c r="A73" s="346"/>
      <c r="B73" s="346"/>
      <c r="C73" s="160" t="s">
        <v>80</v>
      </c>
      <c r="D73" s="326">
        <v>87215125.449713305</v>
      </c>
      <c r="E73" s="326">
        <v>4747687.681450814</v>
      </c>
      <c r="F73" s="327">
        <v>5.7570452167945936E-2</v>
      </c>
      <c r="G73" s="335">
        <v>3.4940446551189472</v>
      </c>
      <c r="H73" s="335">
        <v>-0.15158226150716825</v>
      </c>
      <c r="I73" s="336">
        <v>2.999798883675608</v>
      </c>
      <c r="J73" s="336">
        <v>0.19251674199297053</v>
      </c>
      <c r="K73" s="327">
        <v>6.8577625004082862E-2</v>
      </c>
      <c r="L73" s="328">
        <v>261627835.96367809</v>
      </c>
      <c r="M73" s="328">
        <v>30118470.646510541</v>
      </c>
      <c r="N73" s="327">
        <v>0.13009612205211774</v>
      </c>
      <c r="O73" s="326">
        <v>158742548.01471844</v>
      </c>
      <c r="P73" s="326">
        <v>11207239.234518796</v>
      </c>
      <c r="Q73" s="327">
        <v>7.5963098780750249E-2</v>
      </c>
    </row>
    <row r="74" spans="1:17">
      <c r="A74" s="346"/>
      <c r="B74" s="346"/>
      <c r="C74" s="160" t="s">
        <v>113</v>
      </c>
      <c r="D74" s="326">
        <v>9530205.4215420429</v>
      </c>
      <c r="E74" s="326">
        <v>2305020.7666561743</v>
      </c>
      <c r="F74" s="330">
        <v>0.3190258625566692</v>
      </c>
      <c r="G74" s="337">
        <v>0.38180261902534529</v>
      </c>
      <c r="H74" s="337">
        <v>6.239985390654168E-2</v>
      </c>
      <c r="I74" s="338">
        <v>3.7616516567869196</v>
      </c>
      <c r="J74" s="338">
        <v>0.25398662671840766</v>
      </c>
      <c r="K74" s="330">
        <v>7.2409031233363466E-2</v>
      </c>
      <c r="L74" s="331">
        <v>35849313.013463311</v>
      </c>
      <c r="M74" s="331">
        <v>10505785.463732518</v>
      </c>
      <c r="N74" s="330">
        <v>0.41453524743614922</v>
      </c>
      <c r="O74" s="326">
        <v>17687134.733462647</v>
      </c>
      <c r="P74" s="326">
        <v>4018621.8116372209</v>
      </c>
      <c r="Q74" s="330">
        <v>0.29400578063034344</v>
      </c>
    </row>
    <row r="75" spans="1:17">
      <c r="A75" s="346"/>
      <c r="B75" s="346"/>
      <c r="C75" s="160" t="s">
        <v>82</v>
      </c>
      <c r="D75" s="326">
        <v>54475018.509908579</v>
      </c>
      <c r="E75" s="326">
        <v>-2209427.2763302103</v>
      </c>
      <c r="F75" s="327">
        <v>-3.8977663902053886E-2</v>
      </c>
      <c r="G75" s="335">
        <v>2.1823983658866304</v>
      </c>
      <c r="H75" s="335">
        <v>-0.32344329604354183</v>
      </c>
      <c r="I75" s="336">
        <v>3.2167160193239956</v>
      </c>
      <c r="J75" s="336">
        <v>0.14759212195537996</v>
      </c>
      <c r="K75" s="327">
        <v>4.8089333272573802E-2</v>
      </c>
      <c r="L75" s="328">
        <v>175230664.6937941</v>
      </c>
      <c r="M75" s="328">
        <v>1259077.5221529007</v>
      </c>
      <c r="N75" s="327">
        <v>7.2372595009476395E-3</v>
      </c>
      <c r="O75" s="326">
        <v>100666070.0168978</v>
      </c>
      <c r="P75" s="326">
        <v>-5820242.1342705637</v>
      </c>
      <c r="Q75" s="327">
        <v>-5.4657185667282067E-2</v>
      </c>
    </row>
    <row r="76" spans="1:17">
      <c r="A76" s="346"/>
      <c r="B76" s="346"/>
      <c r="C76" s="160" t="s">
        <v>114</v>
      </c>
      <c r="D76" s="326">
        <v>21378382.059029624</v>
      </c>
      <c r="E76" s="326">
        <v>-1710132.7577643991</v>
      </c>
      <c r="F76" s="330">
        <v>-7.4068547558567524E-2</v>
      </c>
      <c r="G76" s="337">
        <v>0.85646865934409777</v>
      </c>
      <c r="H76" s="337">
        <v>-0.16420220613802017</v>
      </c>
      <c r="I76" s="338">
        <v>2.6250647608278777</v>
      </c>
      <c r="J76" s="338">
        <v>0.12161376666664214</v>
      </c>
      <c r="K76" s="330">
        <v>4.8578449088989666E-2</v>
      </c>
      <c r="L76" s="331">
        <v>56119637.386673592</v>
      </c>
      <c r="M76" s="331">
        <v>-1681327.985135816</v>
      </c>
      <c r="N76" s="330">
        <v>-2.9088233636247025E-2</v>
      </c>
      <c r="O76" s="326">
        <v>17763627.264771909</v>
      </c>
      <c r="P76" s="326">
        <v>-324307.13778594881</v>
      </c>
      <c r="Q76" s="330">
        <v>-1.7929473347718897E-2</v>
      </c>
    </row>
    <row r="77" spans="1:17">
      <c r="A77" s="346"/>
      <c r="B77" s="346"/>
      <c r="C77" s="160" t="s">
        <v>84</v>
      </c>
      <c r="D77" s="326">
        <v>23906501.940589335</v>
      </c>
      <c r="E77" s="326">
        <v>-1321852.1874198839</v>
      </c>
      <c r="F77" s="327">
        <v>-5.2395498363182039E-2</v>
      </c>
      <c r="G77" s="335">
        <v>0.95775113430604464</v>
      </c>
      <c r="H77" s="335">
        <v>-0.15751531946320008</v>
      </c>
      <c r="I77" s="336">
        <v>3.2819792772936998</v>
      </c>
      <c r="J77" s="336">
        <v>9.2774922714577546E-2</v>
      </c>
      <c r="K77" s="327">
        <v>2.9090303536482225E-2</v>
      </c>
      <c r="L77" s="328">
        <v>78460643.961595818</v>
      </c>
      <c r="M77" s="328">
        <v>-1997732.8823153526</v>
      </c>
      <c r="N77" s="327">
        <v>-2.4829395778029974E-2</v>
      </c>
      <c r="O77" s="326">
        <v>50148733.373518959</v>
      </c>
      <c r="P77" s="326">
        <v>-4347670.0989527181</v>
      </c>
      <c r="Q77" s="327">
        <v>-7.9779028007763875E-2</v>
      </c>
    </row>
    <row r="78" spans="1:17">
      <c r="A78" s="346"/>
      <c r="B78" s="346"/>
      <c r="C78" s="160" t="s">
        <v>115</v>
      </c>
      <c r="D78" s="326">
        <v>7148744.6044496801</v>
      </c>
      <c r="E78" s="326">
        <v>2739150.7831182964</v>
      </c>
      <c r="F78" s="330">
        <v>0.62117983970942425</v>
      </c>
      <c r="G78" s="337">
        <v>0.28639565381798032</v>
      </c>
      <c r="H78" s="337">
        <v>9.1461333539866463E-2</v>
      </c>
      <c r="I78" s="338">
        <v>3.4385440742094677</v>
      </c>
      <c r="J78" s="338">
        <v>0.31206052485913327</v>
      </c>
      <c r="K78" s="330">
        <v>9.9811983633810469E-2</v>
      </c>
      <c r="L78" s="331">
        <v>24581273.397667352</v>
      </c>
      <c r="M78" s="331">
        <v>10794750.855957903</v>
      </c>
      <c r="N78" s="330">
        <v>0.78299301533796473</v>
      </c>
      <c r="O78" s="326">
        <v>12590404.436996968</v>
      </c>
      <c r="P78" s="326">
        <v>5990258.3175509423</v>
      </c>
      <c r="Q78" s="330">
        <v>0.90759480307592433</v>
      </c>
    </row>
    <row r="79" spans="1:17">
      <c r="A79" s="346"/>
      <c r="B79" s="346"/>
      <c r="C79" s="160" t="s">
        <v>86</v>
      </c>
      <c r="D79" s="326">
        <v>24207080.427149601</v>
      </c>
      <c r="E79" s="326">
        <v>-392995.17919776961</v>
      </c>
      <c r="F79" s="327">
        <v>-1.5975364689382012E-2</v>
      </c>
      <c r="G79" s="335">
        <v>0.96979302095121367</v>
      </c>
      <c r="H79" s="335">
        <v>-0.11769920881285667</v>
      </c>
      <c r="I79" s="336">
        <v>2.8847262693730897</v>
      </c>
      <c r="J79" s="336">
        <v>0.23814193872154021</v>
      </c>
      <c r="K79" s="327">
        <v>8.9980861733173351E-2</v>
      </c>
      <c r="L79" s="328">
        <v>69830800.813025609</v>
      </c>
      <c r="M79" s="328">
        <v>4724626.1804232448</v>
      </c>
      <c r="N79" s="327">
        <v>7.2568019962539101E-2</v>
      </c>
      <c r="O79" s="326">
        <v>36023210.794632174</v>
      </c>
      <c r="P79" s="326">
        <v>623316.98545070738</v>
      </c>
      <c r="Q79" s="327">
        <v>1.7607877266825056E-2</v>
      </c>
    </row>
    <row r="80" spans="1:17">
      <c r="A80" s="346"/>
      <c r="B80" s="346"/>
      <c r="C80" s="160" t="s">
        <v>116</v>
      </c>
      <c r="D80" s="326">
        <v>14769452.768446676</v>
      </c>
      <c r="E80" s="326">
        <v>3267870.7106989287</v>
      </c>
      <c r="F80" s="330">
        <v>0.28412358354628359</v>
      </c>
      <c r="G80" s="337">
        <v>0.59169928654608717</v>
      </c>
      <c r="H80" s="337">
        <v>8.3250397284656996E-2</v>
      </c>
      <c r="I80" s="338">
        <v>2.9809355176892969</v>
      </c>
      <c r="J80" s="338">
        <v>0.41094246608046259</v>
      </c>
      <c r="K80" s="330">
        <v>0.15990022456411299</v>
      </c>
      <c r="L80" s="331">
        <v>44026786.33429721</v>
      </c>
      <c r="M80" s="331">
        <v>14467800.363376662</v>
      </c>
      <c r="N80" s="330">
        <v>0.48945523292340787</v>
      </c>
      <c r="O80" s="326">
        <v>35692223.17649591</v>
      </c>
      <c r="P80" s="326">
        <v>8545338.1280114688</v>
      </c>
      <c r="Q80" s="330">
        <v>0.31478153433624012</v>
      </c>
    </row>
    <row r="81" spans="1:17">
      <c r="A81" s="346" t="s">
        <v>61</v>
      </c>
      <c r="B81" s="346" t="s">
        <v>126</v>
      </c>
      <c r="C81" s="160" t="s">
        <v>75</v>
      </c>
      <c r="D81" s="326">
        <v>17161976.427851796</v>
      </c>
      <c r="E81" s="326">
        <v>59440.222125869244</v>
      </c>
      <c r="F81" s="327">
        <v>3.475520905839022E-3</v>
      </c>
      <c r="G81" s="335">
        <v>9.3347348864290165</v>
      </c>
      <c r="H81" s="335">
        <v>-0.66122037852593074</v>
      </c>
      <c r="I81" s="336">
        <v>3.2119213795330359</v>
      </c>
      <c r="J81" s="336">
        <v>0.12685253028348908</v>
      </c>
      <c r="K81" s="327">
        <v>4.1118216961137315E-2</v>
      </c>
      <c r="L81" s="328">
        <v>55122919.003659181</v>
      </c>
      <c r="M81" s="328">
        <v>2360417.312211588</v>
      </c>
      <c r="N81" s="327">
        <v>4.4736645089635582E-2</v>
      </c>
      <c r="O81" s="326">
        <v>22770459.648797274</v>
      </c>
      <c r="P81" s="326">
        <v>-482116.25414132699</v>
      </c>
      <c r="Q81" s="327">
        <v>-2.0733885835005419E-2</v>
      </c>
    </row>
    <row r="82" spans="1:17">
      <c r="A82" s="346"/>
      <c r="B82" s="346"/>
      <c r="C82" s="160" t="s">
        <v>111</v>
      </c>
      <c r="D82" s="326">
        <v>22708493.177289784</v>
      </c>
      <c r="E82" s="326">
        <v>1207836.415614821</v>
      </c>
      <c r="F82" s="330">
        <v>5.6176721902179101E-2</v>
      </c>
      <c r="G82" s="337">
        <v>12.351593907113642</v>
      </c>
      <c r="H82" s="337">
        <v>-0.21494011869353358</v>
      </c>
      <c r="I82" s="338">
        <v>2.9876900165831417</v>
      </c>
      <c r="J82" s="338">
        <v>0.11756737377467985</v>
      </c>
      <c r="K82" s="330">
        <v>4.0962491296064704E-2</v>
      </c>
      <c r="L82" s="331">
        <v>67845938.357435077</v>
      </c>
      <c r="M82" s="331">
        <v>6136416.5504989102</v>
      </c>
      <c r="N82" s="330">
        <v>9.9440351680203348E-2</v>
      </c>
      <c r="O82" s="326">
        <v>24381483.6504215</v>
      </c>
      <c r="P82" s="326">
        <v>1861170.4555794299</v>
      </c>
      <c r="Q82" s="330">
        <v>8.2644075127947247E-2</v>
      </c>
    </row>
    <row r="83" spans="1:17">
      <c r="A83" s="346"/>
      <c r="B83" s="346"/>
      <c r="C83" s="160" t="s">
        <v>77</v>
      </c>
      <c r="D83" s="326">
        <v>33952087.897151962</v>
      </c>
      <c r="E83" s="326">
        <v>1963884.88847607</v>
      </c>
      <c r="F83" s="327">
        <v>6.1394036043332038E-2</v>
      </c>
      <c r="G83" s="335">
        <v>18.467205143476594</v>
      </c>
      <c r="H83" s="335">
        <v>-0.22900706942129645</v>
      </c>
      <c r="I83" s="336">
        <v>3.2128045804748431</v>
      </c>
      <c r="J83" s="336">
        <v>0.15315795123789844</v>
      </c>
      <c r="K83" s="327">
        <v>5.0057398712116966E-2</v>
      </c>
      <c r="L83" s="328">
        <v>109081423.5126543</v>
      </c>
      <c r="M83" s="328">
        <v>11208826.001812026</v>
      </c>
      <c r="N83" s="327">
        <v>0.11452466049621619</v>
      </c>
      <c r="O83" s="326">
        <v>31780741.865545511</v>
      </c>
      <c r="P83" s="326">
        <v>1442480.6942197829</v>
      </c>
      <c r="Q83" s="327">
        <v>4.7546584363349957E-2</v>
      </c>
    </row>
    <row r="84" spans="1:17">
      <c r="A84" s="346"/>
      <c r="B84" s="346"/>
      <c r="C84" s="160" t="s">
        <v>112</v>
      </c>
      <c r="D84" s="326">
        <v>4889434.5938074701</v>
      </c>
      <c r="E84" s="326">
        <v>803784.7773206383</v>
      </c>
      <c r="F84" s="330">
        <v>0.19673364419954051</v>
      </c>
      <c r="G84" s="337">
        <v>2.6594591753229984</v>
      </c>
      <c r="H84" s="337">
        <v>0.27151084399886738</v>
      </c>
      <c r="I84" s="338">
        <v>3.6403922094935708</v>
      </c>
      <c r="J84" s="338">
        <v>0.21089787839267249</v>
      </c>
      <c r="K84" s="330">
        <v>6.1495327891378196E-2</v>
      </c>
      <c r="L84" s="331">
        <v>17799459.604125075</v>
      </c>
      <c r="M84" s="331">
        <v>3787746.7196200602</v>
      </c>
      <c r="N84" s="330">
        <v>0.27032717204823514</v>
      </c>
      <c r="O84" s="326">
        <v>6400733.6239540577</v>
      </c>
      <c r="P84" s="326">
        <v>1053319.2337124869</v>
      </c>
      <c r="Q84" s="330">
        <v>0.19697729722137786</v>
      </c>
    </row>
    <row r="85" spans="1:17">
      <c r="A85" s="346"/>
      <c r="B85" s="346"/>
      <c r="C85" s="160" t="s">
        <v>79</v>
      </c>
      <c r="D85" s="326">
        <v>38453977.010852449</v>
      </c>
      <c r="E85" s="326">
        <v>5266386.2005015649</v>
      </c>
      <c r="F85" s="327">
        <v>0.15868540234198111</v>
      </c>
      <c r="G85" s="335">
        <v>20.915870746833047</v>
      </c>
      <c r="H85" s="335">
        <v>1.5186498258312682</v>
      </c>
      <c r="I85" s="336">
        <v>2.9768682434084277</v>
      </c>
      <c r="J85" s="336">
        <v>0.1321658266833583</v>
      </c>
      <c r="K85" s="327">
        <v>4.6460334798573651E-2</v>
      </c>
      <c r="L85" s="328">
        <v>114472422.99636438</v>
      </c>
      <c r="M85" s="328">
        <v>20063603.212876529</v>
      </c>
      <c r="N85" s="327">
        <v>0.2125183140610096</v>
      </c>
      <c r="O85" s="326">
        <v>27012836.713476658</v>
      </c>
      <c r="P85" s="326">
        <v>3498660.6426640823</v>
      </c>
      <c r="Q85" s="327">
        <v>0.1487894209913169</v>
      </c>
    </row>
    <row r="86" spans="1:17">
      <c r="A86" s="346"/>
      <c r="B86" s="346"/>
      <c r="C86" s="160" t="s">
        <v>80</v>
      </c>
      <c r="D86" s="326">
        <v>7526380.7138346173</v>
      </c>
      <c r="E86" s="326">
        <v>-24094.275976897217</v>
      </c>
      <c r="F86" s="330">
        <v>-3.1910940714868444E-3</v>
      </c>
      <c r="G86" s="337">
        <v>4.0937457823307781</v>
      </c>
      <c r="H86" s="337">
        <v>-0.31929619690785138</v>
      </c>
      <c r="I86" s="338">
        <v>3.2446436714817244</v>
      </c>
      <c r="J86" s="338">
        <v>0.23845956752429842</v>
      </c>
      <c r="K86" s="330">
        <v>7.9323008597638273E-2</v>
      </c>
      <c r="L86" s="331">
        <v>24420423.552305594</v>
      </c>
      <c r="M86" s="331">
        <v>1722305.6606061123</v>
      </c>
      <c r="N86" s="330">
        <v>7.5878787343683043E-2</v>
      </c>
      <c r="O86" s="326">
        <v>15387369.27348125</v>
      </c>
      <c r="P86" s="326">
        <v>426173.38069948182</v>
      </c>
      <c r="Q86" s="330">
        <v>2.8485248355386815E-2</v>
      </c>
    </row>
    <row r="87" spans="1:17">
      <c r="A87" s="346"/>
      <c r="B87" s="346"/>
      <c r="C87" s="160" t="s">
        <v>113</v>
      </c>
      <c r="D87" s="326">
        <v>1145293.3082600865</v>
      </c>
      <c r="E87" s="326">
        <v>390767.94030974945</v>
      </c>
      <c r="F87" s="327">
        <v>0.51789900897734942</v>
      </c>
      <c r="G87" s="335">
        <v>0.62294744691869663</v>
      </c>
      <c r="H87" s="335">
        <v>0.18194842001530021</v>
      </c>
      <c r="I87" s="336">
        <v>3.8637217963573707</v>
      </c>
      <c r="J87" s="336">
        <v>0.18223891391457547</v>
      </c>
      <c r="K87" s="327">
        <v>4.9501497014608813E-2</v>
      </c>
      <c r="L87" s="328">
        <v>4425094.7183467373</v>
      </c>
      <c r="M87" s="328">
        <v>1647322.4918687199</v>
      </c>
      <c r="N87" s="327">
        <v>0.59303728223871932</v>
      </c>
      <c r="O87" s="326">
        <v>1928051.6586900949</v>
      </c>
      <c r="P87" s="326">
        <v>561352.86552810366</v>
      </c>
      <c r="Q87" s="327">
        <v>0.41073634390893032</v>
      </c>
    </row>
    <row r="88" spans="1:17">
      <c r="A88" s="346"/>
      <c r="B88" s="346"/>
      <c r="C88" s="160" t="s">
        <v>82</v>
      </c>
      <c r="D88" s="326">
        <v>5244494.6470808815</v>
      </c>
      <c r="E88" s="326">
        <v>-127965.72341515403</v>
      </c>
      <c r="F88" s="330">
        <v>-2.3818830589780422E-2</v>
      </c>
      <c r="G88" s="337">
        <v>2.8525832878051602</v>
      </c>
      <c r="H88" s="337">
        <v>-0.28746991133625954</v>
      </c>
      <c r="I88" s="338">
        <v>3.5087140624684854</v>
      </c>
      <c r="J88" s="338">
        <v>0.22003602442395742</v>
      </c>
      <c r="K88" s="330">
        <v>6.6907134684060607E-2</v>
      </c>
      <c r="L88" s="331">
        <v>18401432.118753385</v>
      </c>
      <c r="M88" s="331">
        <v>733139.68803850561</v>
      </c>
      <c r="N88" s="330">
        <v>4.1494654387992942E-2</v>
      </c>
      <c r="O88" s="326">
        <v>10315104.649330735</v>
      </c>
      <c r="P88" s="326">
        <v>-709330.06252282299</v>
      </c>
      <c r="Q88" s="330">
        <v>-6.4341626674077515E-2</v>
      </c>
    </row>
    <row r="89" spans="1:17">
      <c r="A89" s="346"/>
      <c r="B89" s="346"/>
      <c r="C89" s="160" t="s">
        <v>114</v>
      </c>
      <c r="D89" s="326">
        <v>1886620.3432670925</v>
      </c>
      <c r="E89" s="326">
        <v>-117764.3208931922</v>
      </c>
      <c r="F89" s="327">
        <v>-5.8753353584716381E-2</v>
      </c>
      <c r="G89" s="335">
        <v>1.0261697310783706</v>
      </c>
      <c r="H89" s="335">
        <v>-0.14533718436964271</v>
      </c>
      <c r="I89" s="336">
        <v>2.698972434531306</v>
      </c>
      <c r="J89" s="336">
        <v>9.2565448206761936E-2</v>
      </c>
      <c r="K89" s="327">
        <v>3.5514579531301139E-2</v>
      </c>
      <c r="L89" s="328">
        <v>5091936.3009038726</v>
      </c>
      <c r="M89" s="328">
        <v>-132305.89104526863</v>
      </c>
      <c r="N89" s="327">
        <v>-2.53253747020304E-2</v>
      </c>
      <c r="O89" s="326">
        <v>1766045.3130583763</v>
      </c>
      <c r="P89" s="326">
        <v>-174074.87154934579</v>
      </c>
      <c r="Q89" s="327">
        <v>-8.9723756770533486E-2</v>
      </c>
    </row>
    <row r="90" spans="1:17">
      <c r="A90" s="346"/>
      <c r="B90" s="346"/>
      <c r="C90" s="160" t="s">
        <v>84</v>
      </c>
      <c r="D90" s="326">
        <v>2532204.0423425823</v>
      </c>
      <c r="E90" s="326">
        <v>-318543.74965406116</v>
      </c>
      <c r="F90" s="330">
        <v>-0.11174041791713724</v>
      </c>
      <c r="G90" s="337">
        <v>1.3773153408631404</v>
      </c>
      <c r="H90" s="337">
        <v>-0.28886720994047077</v>
      </c>
      <c r="I90" s="338">
        <v>3.3850525479964304</v>
      </c>
      <c r="J90" s="338">
        <v>0.16234385431849052</v>
      </c>
      <c r="K90" s="330">
        <v>5.037497017244038E-2</v>
      </c>
      <c r="L90" s="331">
        <v>8571643.7455786187</v>
      </c>
      <c r="M90" s="331">
        <v>-615485.9471721556</v>
      </c>
      <c r="N90" s="330">
        <v>-6.6994367964328713E-2</v>
      </c>
      <c r="O90" s="326">
        <v>5335211.2244135141</v>
      </c>
      <c r="P90" s="326">
        <v>-723949.20343714394</v>
      </c>
      <c r="Q90" s="330">
        <v>-0.1194801180885629</v>
      </c>
    </row>
    <row r="91" spans="1:17">
      <c r="A91" s="346"/>
      <c r="B91" s="346"/>
      <c r="C91" s="160" t="s">
        <v>115</v>
      </c>
      <c r="D91" s="326">
        <v>859896.8076498392</v>
      </c>
      <c r="E91" s="326">
        <v>439390.55009585532</v>
      </c>
      <c r="F91" s="327">
        <v>1.0449084697376878</v>
      </c>
      <c r="G91" s="335">
        <v>0.46771470423833006</v>
      </c>
      <c r="H91" s="335">
        <v>0.2219405284914627</v>
      </c>
      <c r="I91" s="336">
        <v>3.6488782741710386</v>
      </c>
      <c r="J91" s="336">
        <v>0.34689865568565859</v>
      </c>
      <c r="K91" s="327">
        <v>0.10505778222967385</v>
      </c>
      <c r="L91" s="328">
        <v>3137658.7794625307</v>
      </c>
      <c r="M91" s="328">
        <v>1749155.6875737121</v>
      </c>
      <c r="N91" s="327">
        <v>1.2597420184310053</v>
      </c>
      <c r="O91" s="326">
        <v>1501947.9813853502</v>
      </c>
      <c r="P91" s="326">
        <v>910681.71365795319</v>
      </c>
      <c r="Q91" s="327">
        <v>1.5402226769307639</v>
      </c>
    </row>
    <row r="92" spans="1:17">
      <c r="A92" s="346"/>
      <c r="B92" s="346"/>
      <c r="C92" s="160" t="s">
        <v>86</v>
      </c>
      <c r="D92" s="326">
        <v>2200514.7750792247</v>
      </c>
      <c r="E92" s="326">
        <v>45374.271524874493</v>
      </c>
      <c r="F92" s="330">
        <v>2.105397372006201E-2</v>
      </c>
      <c r="G92" s="337">
        <v>1.1969030563227343</v>
      </c>
      <c r="H92" s="337">
        <v>-6.2716441281911894E-2</v>
      </c>
      <c r="I92" s="338">
        <v>3.178825169743102</v>
      </c>
      <c r="J92" s="338">
        <v>0.31549006705203464</v>
      </c>
      <c r="K92" s="330">
        <v>0.11018272599512557</v>
      </c>
      <c r="L92" s="331">
        <v>6995051.7534134202</v>
      </c>
      <c r="M92" s="331">
        <v>824162.29835494608</v>
      </c>
      <c r="N92" s="330">
        <v>0.1335564839326937</v>
      </c>
      <c r="O92" s="326">
        <v>3746446.6925865412</v>
      </c>
      <c r="P92" s="326">
        <v>74031.778599409852</v>
      </c>
      <c r="Q92" s="330">
        <v>2.0158881916486321E-2</v>
      </c>
    </row>
    <row r="93" spans="1:17">
      <c r="A93" s="346"/>
      <c r="B93" s="346"/>
      <c r="C93" s="160" t="s">
        <v>116</v>
      </c>
      <c r="D93" s="326">
        <v>1703776.4767580719</v>
      </c>
      <c r="E93" s="326">
        <v>540432.25757703977</v>
      </c>
      <c r="F93" s="327">
        <v>0.46455060219192201</v>
      </c>
      <c r="G93" s="335">
        <v>0.92671737332420201</v>
      </c>
      <c r="H93" s="335">
        <v>0.24677513360046788</v>
      </c>
      <c r="I93" s="336">
        <v>3.2851795391878831</v>
      </c>
      <c r="J93" s="336">
        <v>0.54203595564721141</v>
      </c>
      <c r="K93" s="327">
        <v>0.19759664018300732</v>
      </c>
      <c r="L93" s="328">
        <v>5597211.6207952378</v>
      </c>
      <c r="M93" s="328">
        <v>2405991.3904996566</v>
      </c>
      <c r="N93" s="327">
        <v>0.75394088056304587</v>
      </c>
      <c r="O93" s="326">
        <v>3956138.0543328524</v>
      </c>
      <c r="P93" s="326">
        <v>1230038.2498163022</v>
      </c>
      <c r="Q93" s="327">
        <v>0.45120807674700619</v>
      </c>
    </row>
    <row r="94" spans="1:17">
      <c r="A94" s="346"/>
      <c r="B94" s="346" t="s">
        <v>127</v>
      </c>
      <c r="C94" s="160" t="s">
        <v>75</v>
      </c>
      <c r="D94" s="326">
        <v>228883211.60000694</v>
      </c>
      <c r="E94" s="326">
        <v>5609769.5976708829</v>
      </c>
      <c r="F94" s="330">
        <v>2.5125109136859142E-2</v>
      </c>
      <c r="G94" s="337">
        <v>9.8000327309616981</v>
      </c>
      <c r="H94" s="337">
        <v>-0.50065745886101531</v>
      </c>
      <c r="I94" s="338">
        <v>3.1139570467567599</v>
      </c>
      <c r="J94" s="338">
        <v>4.08309976722534E-2</v>
      </c>
      <c r="K94" s="330">
        <v>1.328647020008082E-2</v>
      </c>
      <c r="L94" s="331">
        <v>712732489.64616013</v>
      </c>
      <c r="M94" s="331">
        <v>26585058.960022449</v>
      </c>
      <c r="N94" s="330">
        <v>3.8745403350760592E-2</v>
      </c>
      <c r="O94" s="326">
        <v>309353899.43575448</v>
      </c>
      <c r="P94" s="326">
        <v>-694291.39602893591</v>
      </c>
      <c r="Q94" s="330">
        <v>-2.2393015555624497E-3</v>
      </c>
    </row>
    <row r="95" spans="1:17">
      <c r="A95" s="346"/>
      <c r="B95" s="346"/>
      <c r="C95" s="160" t="s">
        <v>111</v>
      </c>
      <c r="D95" s="326">
        <v>291864682.37967414</v>
      </c>
      <c r="E95" s="326">
        <v>6874111.2639678717</v>
      </c>
      <c r="F95" s="327">
        <v>2.4120486642966794E-2</v>
      </c>
      <c r="G95" s="335">
        <v>12.496693926731234</v>
      </c>
      <c r="H95" s="335">
        <v>-0.65130770640887548</v>
      </c>
      <c r="I95" s="336">
        <v>2.9444150226054848</v>
      </c>
      <c r="J95" s="336">
        <v>0.10178586171196002</v>
      </c>
      <c r="K95" s="327">
        <v>3.5806943484659681E-2</v>
      </c>
      <c r="L95" s="328">
        <v>859370755.36669087</v>
      </c>
      <c r="M95" s="328">
        <v>49248247.333484411</v>
      </c>
      <c r="N95" s="327">
        <v>6.0791111029673738E-2</v>
      </c>
      <c r="O95" s="326">
        <v>314246521.61214137</v>
      </c>
      <c r="P95" s="326">
        <v>21902276.854757428</v>
      </c>
      <c r="Q95" s="327">
        <v>7.491947335215747E-2</v>
      </c>
    </row>
    <row r="96" spans="1:17">
      <c r="A96" s="346"/>
      <c r="B96" s="346"/>
      <c r="C96" s="160" t="s">
        <v>77</v>
      </c>
      <c r="D96" s="326">
        <v>430911011.35572708</v>
      </c>
      <c r="E96" s="326">
        <v>35949055.779235244</v>
      </c>
      <c r="F96" s="330">
        <v>9.1019034293476478E-2</v>
      </c>
      <c r="G96" s="337">
        <v>18.450204302436507</v>
      </c>
      <c r="H96" s="337">
        <v>0.22868765148884052</v>
      </c>
      <c r="I96" s="338">
        <v>3.0941625071054846</v>
      </c>
      <c r="J96" s="338">
        <v>7.3768948823139446E-2</v>
      </c>
      <c r="K96" s="330">
        <v>2.4423621425378354E-2</v>
      </c>
      <c r="L96" s="331">
        <v>1333308695.2357965</v>
      </c>
      <c r="M96" s="331">
        <v>140368148.84596276</v>
      </c>
      <c r="N96" s="330">
        <v>0.11766567015494225</v>
      </c>
      <c r="O96" s="326">
        <v>410919829.81262255</v>
      </c>
      <c r="P96" s="326">
        <v>30334621.153192222</v>
      </c>
      <c r="Q96" s="330">
        <v>7.970520257485203E-2</v>
      </c>
    </row>
    <row r="97" spans="1:17">
      <c r="A97" s="346"/>
      <c r="B97" s="346"/>
      <c r="C97" s="160" t="s">
        <v>112</v>
      </c>
      <c r="D97" s="326">
        <v>57735268.520815864</v>
      </c>
      <c r="E97" s="326">
        <v>7457184.1008019447</v>
      </c>
      <c r="F97" s="327">
        <v>0.14831877918231715</v>
      </c>
      <c r="G97" s="335">
        <v>2.4720359229477054</v>
      </c>
      <c r="H97" s="335">
        <v>0.15246326664003318</v>
      </c>
      <c r="I97" s="336">
        <v>3.5718997987660384</v>
      </c>
      <c r="J97" s="336">
        <v>0.10129483048926868</v>
      </c>
      <c r="K97" s="327">
        <v>2.9186505354299588E-2</v>
      </c>
      <c r="L97" s="328">
        <v>206224594.01120538</v>
      </c>
      <c r="M97" s="328">
        <v>31729224.427666217</v>
      </c>
      <c r="N97" s="327">
        <v>0.1818341913793646</v>
      </c>
      <c r="O97" s="326">
        <v>80475431.494195715</v>
      </c>
      <c r="P97" s="326">
        <v>11499028.180014774</v>
      </c>
      <c r="Q97" s="327">
        <v>0.16670959382497516</v>
      </c>
    </row>
    <row r="98" spans="1:17">
      <c r="A98" s="346"/>
      <c r="B98" s="346"/>
      <c r="C98" s="160" t="s">
        <v>79</v>
      </c>
      <c r="D98" s="326">
        <v>453793446.12108821</v>
      </c>
      <c r="E98" s="326">
        <v>60901385.056062102</v>
      </c>
      <c r="F98" s="330">
        <v>0.15500792989039944</v>
      </c>
      <c r="G98" s="337">
        <v>19.429955539309784</v>
      </c>
      <c r="H98" s="337">
        <v>1.3039331930004643</v>
      </c>
      <c r="I98" s="338">
        <v>2.8771768682382075</v>
      </c>
      <c r="J98" s="338">
        <v>6.7200343246535788E-2</v>
      </c>
      <c r="K98" s="330">
        <v>2.3914912686587287E-2</v>
      </c>
      <c r="L98" s="331">
        <v>1305644006.1376963</v>
      </c>
      <c r="M98" s="331">
        <v>201626537.6893785</v>
      </c>
      <c r="N98" s="330">
        <v>0.18262984368604418</v>
      </c>
      <c r="O98" s="326">
        <v>323018055.97776043</v>
      </c>
      <c r="P98" s="326">
        <v>41381170.113207281</v>
      </c>
      <c r="Q98" s="330">
        <v>0.14693093195579721</v>
      </c>
    </row>
    <row r="99" spans="1:17">
      <c r="A99" s="346"/>
      <c r="B99" s="346"/>
      <c r="C99" s="160" t="s">
        <v>80</v>
      </c>
      <c r="D99" s="326">
        <v>102133319.42609254</v>
      </c>
      <c r="E99" s="326">
        <v>3080975.3594662994</v>
      </c>
      <c r="F99" s="327">
        <v>3.1104517399345163E-2</v>
      </c>
      <c r="G99" s="335">
        <v>4.3730156803577582</v>
      </c>
      <c r="H99" s="335">
        <v>-0.19675087878081499</v>
      </c>
      <c r="I99" s="336">
        <v>3.1045239504323527</v>
      </c>
      <c r="J99" s="336">
        <v>0.13639415784576858</v>
      </c>
      <c r="K99" s="327">
        <v>4.5952895384304457E-2</v>
      </c>
      <c r="L99" s="328">
        <v>317075336.29546213</v>
      </c>
      <c r="M99" s="328">
        <v>23075122.845771849</v>
      </c>
      <c r="N99" s="327">
        <v>7.8486755417681006E-2</v>
      </c>
      <c r="O99" s="326">
        <v>204731217.88932621</v>
      </c>
      <c r="P99" s="326">
        <v>10222616.872190863</v>
      </c>
      <c r="Q99" s="327">
        <v>5.2556117409380244E-2</v>
      </c>
    </row>
    <row r="100" spans="1:17">
      <c r="A100" s="346"/>
      <c r="B100" s="346"/>
      <c r="C100" s="160" t="s">
        <v>113</v>
      </c>
      <c r="D100" s="326">
        <v>12038025.280707045</v>
      </c>
      <c r="E100" s="326">
        <v>2188030.6113104671</v>
      </c>
      <c r="F100" s="330">
        <v>0.22213520765737718</v>
      </c>
      <c r="G100" s="337">
        <v>0.51542898643541157</v>
      </c>
      <c r="H100" s="337">
        <v>6.1000808363978531E-2</v>
      </c>
      <c r="I100" s="338">
        <v>3.7805248424072158</v>
      </c>
      <c r="J100" s="338">
        <v>0.25205474601175215</v>
      </c>
      <c r="K100" s="330">
        <v>7.1434570543545392E-2</v>
      </c>
      <c r="L100" s="331">
        <v>45510053.627239078</v>
      </c>
      <c r="M100" s="331">
        <v>10754641.986618534</v>
      </c>
      <c r="N100" s="330">
        <v>0.30943791136252857</v>
      </c>
      <c r="O100" s="326">
        <v>21971459.439912785</v>
      </c>
      <c r="P100" s="326">
        <v>4121143.7513817027</v>
      </c>
      <c r="Q100" s="330">
        <v>0.23087231751478537</v>
      </c>
    </row>
    <row r="101" spans="1:17">
      <c r="A101" s="346"/>
      <c r="B101" s="346"/>
      <c r="C101" s="160" t="s">
        <v>82</v>
      </c>
      <c r="D101" s="326">
        <v>71409767.20428507</v>
      </c>
      <c r="E101" s="326">
        <v>-2354131.671675384</v>
      </c>
      <c r="F101" s="327">
        <v>-3.1914414877039422E-2</v>
      </c>
      <c r="G101" s="335">
        <v>3.0575333639382039</v>
      </c>
      <c r="H101" s="335">
        <v>-0.34555418064639021</v>
      </c>
      <c r="I101" s="336">
        <v>3.3331695729560438</v>
      </c>
      <c r="J101" s="336">
        <v>9.1758040133310459E-2</v>
      </c>
      <c r="K101" s="327">
        <v>2.8308050120807827E-2</v>
      </c>
      <c r="L101" s="328">
        <v>238020863.25719738</v>
      </c>
      <c r="M101" s="328">
        <v>-1078289.2653107047</v>
      </c>
      <c r="N101" s="327">
        <v>-4.5097996121470892E-3</v>
      </c>
      <c r="O101" s="326">
        <v>143364861.31631976</v>
      </c>
      <c r="P101" s="326">
        <v>-9359017.3827710152</v>
      </c>
      <c r="Q101" s="327">
        <v>-6.1280642310106104E-2</v>
      </c>
    </row>
    <row r="102" spans="1:17">
      <c r="A102" s="346"/>
      <c r="B102" s="346"/>
      <c r="C102" s="160" t="s">
        <v>114</v>
      </c>
      <c r="D102" s="326">
        <v>25894484.657390643</v>
      </c>
      <c r="E102" s="326">
        <v>-1757773.3624609746</v>
      </c>
      <c r="F102" s="330">
        <v>-6.3567082340945366E-2</v>
      </c>
      <c r="G102" s="337">
        <v>1.1087173909342598</v>
      </c>
      <c r="H102" s="337">
        <v>-0.16701581027894963</v>
      </c>
      <c r="I102" s="338">
        <v>2.6607475076151319</v>
      </c>
      <c r="J102" s="338">
        <v>5.7856722623476298E-2</v>
      </c>
      <c r="K102" s="330">
        <v>2.2227871778977379E-2</v>
      </c>
      <c r="L102" s="331">
        <v>68898685.513130426</v>
      </c>
      <c r="M102" s="331">
        <v>-3077122.0709529519</v>
      </c>
      <c r="N102" s="330">
        <v>-4.2752171517606172E-2</v>
      </c>
      <c r="O102" s="326">
        <v>24928783.973634575</v>
      </c>
      <c r="P102" s="326">
        <v>-1039961.2521119937</v>
      </c>
      <c r="Q102" s="330">
        <v>-4.0046650043026717E-2</v>
      </c>
    </row>
    <row r="103" spans="1:17">
      <c r="A103" s="346"/>
      <c r="B103" s="346"/>
      <c r="C103" s="160" t="s">
        <v>84</v>
      </c>
      <c r="D103" s="326">
        <v>36995765.303402379</v>
      </c>
      <c r="E103" s="326">
        <v>-1555535.6456776485</v>
      </c>
      <c r="F103" s="327">
        <v>-4.0349757527826546E-2</v>
      </c>
      <c r="G103" s="335">
        <v>1.5840380268428105</v>
      </c>
      <c r="H103" s="335">
        <v>-0.19452105268684061</v>
      </c>
      <c r="I103" s="336">
        <v>3.2280293074961777</v>
      </c>
      <c r="J103" s="336">
        <v>5.1691857701661181E-2</v>
      </c>
      <c r="K103" s="327">
        <v>1.6274044719337119E-2</v>
      </c>
      <c r="L103" s="328">
        <v>119423414.6526331</v>
      </c>
      <c r="M103" s="328">
        <v>-3028526.2902286798</v>
      </c>
      <c r="N103" s="327">
        <v>-2.4732366566911693E-2</v>
      </c>
      <c r="O103" s="326">
        <v>77362280.874382406</v>
      </c>
      <c r="P103" s="326">
        <v>-5540289.0021741241</v>
      </c>
      <c r="Q103" s="327">
        <v>-6.6828917492228745E-2</v>
      </c>
    </row>
    <row r="104" spans="1:17">
      <c r="A104" s="346"/>
      <c r="B104" s="346"/>
      <c r="C104" s="160" t="s">
        <v>115</v>
      </c>
      <c r="D104" s="326">
        <v>8785920.9594018981</v>
      </c>
      <c r="E104" s="326">
        <v>3337975.5879283641</v>
      </c>
      <c r="F104" s="330">
        <v>0.61270357177343071</v>
      </c>
      <c r="G104" s="337">
        <v>0.37618448453201625</v>
      </c>
      <c r="H104" s="337">
        <v>0.12484425821866746</v>
      </c>
      <c r="I104" s="338">
        <v>3.4709285426779131</v>
      </c>
      <c r="J104" s="338">
        <v>0.21012938665506953</v>
      </c>
      <c r="K104" s="330">
        <v>6.4441069995663805E-2</v>
      </c>
      <c r="L104" s="331">
        <v>30495303.831700161</v>
      </c>
      <c r="M104" s="331">
        <v>12730648.162340704</v>
      </c>
      <c r="N104" s="330">
        <v>0.71662791552433935</v>
      </c>
      <c r="O104" s="326">
        <v>14942618.534339402</v>
      </c>
      <c r="P104" s="326">
        <v>7031035.1857592165</v>
      </c>
      <c r="Q104" s="330">
        <v>0.88870139844017537</v>
      </c>
    </row>
    <row r="105" spans="1:17">
      <c r="A105" s="346"/>
      <c r="B105" s="346"/>
      <c r="C105" s="160" t="s">
        <v>86</v>
      </c>
      <c r="D105" s="326">
        <v>28842016.828896601</v>
      </c>
      <c r="E105" s="326">
        <v>1175601.4008411579</v>
      </c>
      <c r="F105" s="327">
        <v>4.2492002764081459E-2</v>
      </c>
      <c r="G105" s="335">
        <v>1.2349211065951602</v>
      </c>
      <c r="H105" s="335">
        <v>-4.1465244739669727E-2</v>
      </c>
      <c r="I105" s="336">
        <v>2.976822196086029</v>
      </c>
      <c r="J105" s="336">
        <v>0.14460178603068341</v>
      </c>
      <c r="K105" s="327">
        <v>5.1055979088808871E-2</v>
      </c>
      <c r="L105" s="328">
        <v>85857555.876146182</v>
      </c>
      <c r="M105" s="328">
        <v>7500169.4277374595</v>
      </c>
      <c r="N105" s="327">
        <v>9.5717452657454891E-2</v>
      </c>
      <c r="O105" s="326">
        <v>50404522.289198041</v>
      </c>
      <c r="P105" s="326">
        <v>3155374.3449686617</v>
      </c>
      <c r="Q105" s="327">
        <v>6.6781613685248112E-2</v>
      </c>
    </row>
    <row r="106" spans="1:17">
      <c r="A106" s="346"/>
      <c r="B106" s="346"/>
      <c r="C106" s="160" t="s">
        <v>116</v>
      </c>
      <c r="D106" s="326">
        <v>18554540.049792692</v>
      </c>
      <c r="E106" s="326">
        <v>3994157.6405045576</v>
      </c>
      <c r="F106" s="330">
        <v>0.27431680901160027</v>
      </c>
      <c r="G106" s="337">
        <v>0.79444489844751276</v>
      </c>
      <c r="H106" s="337">
        <v>0.12270361610613922</v>
      </c>
      <c r="I106" s="338">
        <v>2.9527970246699629</v>
      </c>
      <c r="J106" s="338">
        <v>0.34462625501659838</v>
      </c>
      <c r="K106" s="330">
        <v>0.13213331696927211</v>
      </c>
      <c r="L106" s="331">
        <v>54787790.653147526</v>
      </c>
      <c r="M106" s="331">
        <v>16811826.858267181</v>
      </c>
      <c r="N106" s="330">
        <v>0.44269651585600134</v>
      </c>
      <c r="O106" s="326">
        <v>44583413.89372243</v>
      </c>
      <c r="P106" s="326">
        <v>11056922.749594819</v>
      </c>
      <c r="Q106" s="330">
        <v>0.32979659881679901</v>
      </c>
    </row>
    <row r="107" spans="1:17">
      <c r="A107" s="346"/>
      <c r="B107" s="346" t="s">
        <v>128</v>
      </c>
      <c r="C107" s="160" t="s">
        <v>75</v>
      </c>
      <c r="D107" s="326">
        <v>131915761.02448994</v>
      </c>
      <c r="E107" s="326">
        <v>3049140.015463233</v>
      </c>
      <c r="F107" s="327">
        <v>2.3661208710125566E-2</v>
      </c>
      <c r="G107" s="335">
        <v>9.6595705995850949</v>
      </c>
      <c r="H107" s="335">
        <v>-0.55885374239773</v>
      </c>
      <c r="I107" s="336">
        <v>3.1234537456560818</v>
      </c>
      <c r="J107" s="336">
        <v>6.1341312811773019E-2</v>
      </c>
      <c r="K107" s="327">
        <v>2.003235157332052E-2</v>
      </c>
      <c r="L107" s="328">
        <v>412032777.88301569</v>
      </c>
      <c r="M107" s="328">
        <v>17428695.512639403</v>
      </c>
      <c r="N107" s="327">
        <v>4.4167549934977082E-2</v>
      </c>
      <c r="O107" s="326">
        <v>176535702.18431258</v>
      </c>
      <c r="P107" s="326">
        <v>-680693.67528676987</v>
      </c>
      <c r="Q107" s="327">
        <v>-3.8410310286755471E-3</v>
      </c>
    </row>
    <row r="108" spans="1:17">
      <c r="A108" s="346"/>
      <c r="B108" s="346"/>
      <c r="C108" s="160" t="s">
        <v>111</v>
      </c>
      <c r="D108" s="326">
        <v>169307213.83081385</v>
      </c>
      <c r="E108" s="326">
        <v>6944695.7418697476</v>
      </c>
      <c r="F108" s="330">
        <v>4.277277676899148E-2</v>
      </c>
      <c r="G108" s="337">
        <v>12.397570785451336</v>
      </c>
      <c r="H108" s="337">
        <v>-0.47689658301857563</v>
      </c>
      <c r="I108" s="338">
        <v>2.9718164918705532</v>
      </c>
      <c r="J108" s="338">
        <v>0.11574506571941878</v>
      </c>
      <c r="K108" s="330">
        <v>4.052597027497936E-2</v>
      </c>
      <c r="L108" s="331">
        <v>503149970.25506681</v>
      </c>
      <c r="M108" s="331">
        <v>39431021.663286865</v>
      </c>
      <c r="N108" s="330">
        <v>8.5032155323889289E-2</v>
      </c>
      <c r="O108" s="326">
        <v>184429852.18752116</v>
      </c>
      <c r="P108" s="326">
        <v>14686196.613759816</v>
      </c>
      <c r="Q108" s="330">
        <v>8.6519855862170911E-2</v>
      </c>
    </row>
    <row r="109" spans="1:17">
      <c r="A109" s="346"/>
      <c r="B109" s="346"/>
      <c r="C109" s="160" t="s">
        <v>77</v>
      </c>
      <c r="D109" s="326">
        <v>253062963.756033</v>
      </c>
      <c r="E109" s="326">
        <v>19840841.055419058</v>
      </c>
      <c r="F109" s="327">
        <v>8.5072723057617677E-2</v>
      </c>
      <c r="G109" s="335">
        <v>18.530610334634932</v>
      </c>
      <c r="H109" s="335">
        <v>3.7360515304868613E-2</v>
      </c>
      <c r="I109" s="336">
        <v>3.1099595256661594</v>
      </c>
      <c r="J109" s="336">
        <v>7.9475811334426716E-2</v>
      </c>
      <c r="K109" s="327">
        <v>2.6225454028533636E-2</v>
      </c>
      <c r="L109" s="328">
        <v>787015574.72638488</v>
      </c>
      <c r="M109" s="328">
        <v>80239730.060297251</v>
      </c>
      <c r="N109" s="327">
        <v>0.11352924787378108</v>
      </c>
      <c r="O109" s="326">
        <v>240936182.4490765</v>
      </c>
      <c r="P109" s="326">
        <v>17074171.873886675</v>
      </c>
      <c r="Q109" s="327">
        <v>7.627096634224087E-2</v>
      </c>
    </row>
    <row r="110" spans="1:17">
      <c r="A110" s="346"/>
      <c r="B110" s="346"/>
      <c r="C110" s="160" t="s">
        <v>112</v>
      </c>
      <c r="D110" s="326">
        <v>34702385.501083352</v>
      </c>
      <c r="E110" s="326">
        <v>5123610.47108455</v>
      </c>
      <c r="F110" s="330">
        <v>0.17321915684095041</v>
      </c>
      <c r="G110" s="337">
        <v>2.5410924374647061</v>
      </c>
      <c r="H110" s="337">
        <v>0.19565595122827428</v>
      </c>
      <c r="I110" s="338">
        <v>3.5975642104864138</v>
      </c>
      <c r="J110" s="338">
        <v>0.15361379296657418</v>
      </c>
      <c r="K110" s="330">
        <v>4.4603950215171544E-2</v>
      </c>
      <c r="L110" s="331">
        <v>124844060.0972001</v>
      </c>
      <c r="M110" s="331">
        <v>22976225.48291032</v>
      </c>
      <c r="N110" s="330">
        <v>0.2255493657041697</v>
      </c>
      <c r="O110" s="326">
        <v>47324202.629383266</v>
      </c>
      <c r="P110" s="326">
        <v>7121242.6281667352</v>
      </c>
      <c r="Q110" s="330">
        <v>0.17713229642671208</v>
      </c>
    </row>
    <row r="111" spans="1:17">
      <c r="A111" s="346"/>
      <c r="B111" s="346"/>
      <c r="C111" s="160" t="s">
        <v>79</v>
      </c>
      <c r="D111" s="326">
        <v>270782702.09423286</v>
      </c>
      <c r="E111" s="326">
        <v>37901226.978008658</v>
      </c>
      <c r="F111" s="327">
        <v>0.16274899907385629</v>
      </c>
      <c r="G111" s="335">
        <v>19.828143412977553</v>
      </c>
      <c r="H111" s="335">
        <v>1.3619051001269042</v>
      </c>
      <c r="I111" s="336">
        <v>2.9058399793357323</v>
      </c>
      <c r="J111" s="336">
        <v>9.5040994830164038E-2</v>
      </c>
      <c r="K111" s="327">
        <v>3.3812803887461967E-2</v>
      </c>
      <c r="L111" s="328">
        <v>786851201.45797932</v>
      </c>
      <c r="M111" s="328">
        <v>132268187.69113755</v>
      </c>
      <c r="N111" s="327">
        <v>0.20206480294988319</v>
      </c>
      <c r="O111" s="326">
        <v>192305911.31700811</v>
      </c>
      <c r="P111" s="326">
        <v>25895406.84047851</v>
      </c>
      <c r="Q111" s="327">
        <v>0.15561161191077799</v>
      </c>
    </row>
    <row r="112" spans="1:17">
      <c r="A112" s="346"/>
      <c r="B112" s="346"/>
      <c r="C112" s="160" t="s">
        <v>80</v>
      </c>
      <c r="D112" s="326">
        <v>58431049.836669423</v>
      </c>
      <c r="E112" s="326">
        <v>1985680.2429517731</v>
      </c>
      <c r="F112" s="330">
        <v>3.5178797787033686E-2</v>
      </c>
      <c r="G112" s="337">
        <v>4.2786308983988661</v>
      </c>
      <c r="H112" s="337">
        <v>-0.19718086831347659</v>
      </c>
      <c r="I112" s="338">
        <v>3.1467124098507346</v>
      </c>
      <c r="J112" s="338">
        <v>0.16944698994533791</v>
      </c>
      <c r="K112" s="330">
        <v>5.6913632493915213E-2</v>
      </c>
      <c r="L112" s="331">
        <v>183865709.6416544</v>
      </c>
      <c r="M112" s="331">
        <v>15812862.636499316</v>
      </c>
      <c r="N112" s="330">
        <v>9.4094583449777849E-2</v>
      </c>
      <c r="O112" s="326">
        <v>118077829.25174455</v>
      </c>
      <c r="P112" s="326">
        <v>6050752.7241574079</v>
      </c>
      <c r="Q112" s="330">
        <v>5.4011520354790156E-2</v>
      </c>
    </row>
    <row r="113" spans="1:17">
      <c r="A113" s="346"/>
      <c r="B113" s="346"/>
      <c r="C113" s="160" t="s">
        <v>113</v>
      </c>
      <c r="D113" s="326">
        <v>7477601.2327821264</v>
      </c>
      <c r="E113" s="326">
        <v>1883734.6362824468</v>
      </c>
      <c r="F113" s="327">
        <v>0.33675001071015526</v>
      </c>
      <c r="G113" s="335">
        <v>0.5475495608913179</v>
      </c>
      <c r="H113" s="335">
        <v>0.10398626926537369</v>
      </c>
      <c r="I113" s="336">
        <v>3.7810923120986977</v>
      </c>
      <c r="J113" s="336">
        <v>0.21031199084848762</v>
      </c>
      <c r="K113" s="327">
        <v>5.8898048025215026E-2</v>
      </c>
      <c r="L113" s="328">
        <v>28273500.534212243</v>
      </c>
      <c r="M113" s="328">
        <v>8299031.7717322968</v>
      </c>
      <c r="N113" s="327">
        <v>0.41548197703866863</v>
      </c>
      <c r="O113" s="326">
        <v>13446492.830602005</v>
      </c>
      <c r="P113" s="326">
        <v>3077210.0868207105</v>
      </c>
      <c r="Q113" s="327">
        <v>0.29676209655544272</v>
      </c>
    </row>
    <row r="114" spans="1:17">
      <c r="A114" s="346"/>
      <c r="B114" s="346"/>
      <c r="C114" s="160" t="s">
        <v>82</v>
      </c>
      <c r="D114" s="326">
        <v>40995930.719881698</v>
      </c>
      <c r="E114" s="326">
        <v>-856243.1025755778</v>
      </c>
      <c r="F114" s="330">
        <v>-2.0458748599484454E-2</v>
      </c>
      <c r="G114" s="337">
        <v>3.0019391466867962</v>
      </c>
      <c r="H114" s="337">
        <v>-0.31671131845062162</v>
      </c>
      <c r="I114" s="338">
        <v>3.3498037091076642</v>
      </c>
      <c r="J114" s="338">
        <v>0.11218605966303974</v>
      </c>
      <c r="K114" s="330">
        <v>3.4650805564481635E-2</v>
      </c>
      <c r="L114" s="331">
        <v>137328320.78378054</v>
      </c>
      <c r="M114" s="331">
        <v>1826984.1485685706</v>
      </c>
      <c r="N114" s="330">
        <v>1.3483144845183781E-2</v>
      </c>
      <c r="O114" s="326">
        <v>80739962.028242916</v>
      </c>
      <c r="P114" s="326">
        <v>-5630589.2482390553</v>
      </c>
      <c r="Q114" s="330">
        <v>-6.5191076877753135E-2</v>
      </c>
    </row>
    <row r="115" spans="1:17">
      <c r="A115" s="346"/>
      <c r="B115" s="346"/>
      <c r="C115" s="160" t="s">
        <v>114</v>
      </c>
      <c r="D115" s="326">
        <v>14632904.94203214</v>
      </c>
      <c r="E115" s="326">
        <v>-612204.23726367205</v>
      </c>
      <c r="F115" s="327">
        <v>-4.0157419016395031E-2</v>
      </c>
      <c r="G115" s="335">
        <v>1.0714987903404216</v>
      </c>
      <c r="H115" s="335">
        <v>-0.1373557098717797</v>
      </c>
      <c r="I115" s="336">
        <v>2.6959166886329955</v>
      </c>
      <c r="J115" s="336">
        <v>0.12079934818033689</v>
      </c>
      <c r="K115" s="327">
        <v>4.6910230568018532E-2</v>
      </c>
      <c r="L115" s="328">
        <v>39449092.636404678</v>
      </c>
      <c r="M115" s="328">
        <v>191147.63170603663</v>
      </c>
      <c r="N115" s="327">
        <v>4.8690177665478632E-3</v>
      </c>
      <c r="O115" s="326">
        <v>14225642.549916832</v>
      </c>
      <c r="P115" s="326">
        <v>-418976.7873569876</v>
      </c>
      <c r="Q115" s="327">
        <v>-2.8609605870095804E-2</v>
      </c>
    </row>
    <row r="116" spans="1:17">
      <c r="A116" s="346"/>
      <c r="B116" s="346"/>
      <c r="C116" s="160" t="s">
        <v>84</v>
      </c>
      <c r="D116" s="326">
        <v>20713624.34707706</v>
      </c>
      <c r="E116" s="326">
        <v>-1504828.8349487074</v>
      </c>
      <c r="F116" s="330">
        <v>-6.7728784835754466E-2</v>
      </c>
      <c r="G116" s="337">
        <v>1.516761266432221</v>
      </c>
      <c r="H116" s="337">
        <v>-0.24504160430895094</v>
      </c>
      <c r="I116" s="338">
        <v>3.2422232995017497</v>
      </c>
      <c r="J116" s="338">
        <v>9.1379239182082905E-2</v>
      </c>
      <c r="K116" s="330">
        <v>2.9001511161048092E-2</v>
      </c>
      <c r="L116" s="331">
        <v>67158195.475219965</v>
      </c>
      <c r="M116" s="331">
        <v>-2848685.7628565282</v>
      </c>
      <c r="N116" s="330">
        <v>-4.0691510784044725E-2</v>
      </c>
      <c r="O116" s="326">
        <v>42869285.892786995</v>
      </c>
      <c r="P116" s="326">
        <v>-4832093.4625901654</v>
      </c>
      <c r="Q116" s="330">
        <v>-0.10129882045110013</v>
      </c>
    </row>
    <row r="117" spans="1:17">
      <c r="A117" s="346"/>
      <c r="B117" s="346"/>
      <c r="C117" s="160" t="s">
        <v>115</v>
      </c>
      <c r="D117" s="326">
        <v>5806257.1175813032</v>
      </c>
      <c r="E117" s="326">
        <v>2747388.0832186346</v>
      </c>
      <c r="F117" s="327">
        <v>0.89817120391722405</v>
      </c>
      <c r="G117" s="335">
        <v>0.4251648939523443</v>
      </c>
      <c r="H117" s="335">
        <v>0.18261316445926207</v>
      </c>
      <c r="I117" s="336">
        <v>3.5333633678398044</v>
      </c>
      <c r="J117" s="336">
        <v>0.30948070137212857</v>
      </c>
      <c r="K117" s="327">
        <v>9.599626704504681E-2</v>
      </c>
      <c r="L117" s="328">
        <v>20515616.203520909</v>
      </c>
      <c r="M117" s="328">
        <v>10654181.344644384</v>
      </c>
      <c r="N117" s="327">
        <v>1.0803885537056799</v>
      </c>
      <c r="O117" s="326">
        <v>10146276.918699002</v>
      </c>
      <c r="P117" s="326">
        <v>5691925.6738037346</v>
      </c>
      <c r="Q117" s="327">
        <v>1.2778349440508852</v>
      </c>
    </row>
    <row r="118" spans="1:17">
      <c r="A118" s="346"/>
      <c r="B118" s="346"/>
      <c r="C118" s="160" t="s">
        <v>86</v>
      </c>
      <c r="D118" s="326">
        <v>16801980.353842858</v>
      </c>
      <c r="E118" s="326">
        <v>651062.35638399422</v>
      </c>
      <c r="F118" s="330">
        <v>4.0311167234359707E-2</v>
      </c>
      <c r="G118" s="337">
        <v>1.2303299786191293</v>
      </c>
      <c r="H118" s="337">
        <v>-5.0350249653805967E-2</v>
      </c>
      <c r="I118" s="338">
        <v>3.0127474798207294</v>
      </c>
      <c r="J118" s="338">
        <v>0.1573020545163355</v>
      </c>
      <c r="K118" s="330">
        <v>5.5088447190184665E-2</v>
      </c>
      <c r="L118" s="331">
        <v>50620123.967037477</v>
      </c>
      <c r="M118" s="331">
        <v>4502059.0567271635</v>
      </c>
      <c r="N118" s="330">
        <v>9.7620294031909124E-2</v>
      </c>
      <c r="O118" s="326">
        <v>29194859.188614815</v>
      </c>
      <c r="P118" s="326">
        <v>1396552.4250977077</v>
      </c>
      <c r="Q118" s="330">
        <v>5.0238758676142206E-2</v>
      </c>
    </row>
    <row r="119" spans="1:17">
      <c r="A119" s="346"/>
      <c r="B119" s="346"/>
      <c r="C119" s="160" t="s">
        <v>116</v>
      </c>
      <c r="D119" s="326">
        <v>11475913.044848425</v>
      </c>
      <c r="E119" s="326">
        <v>2808418.4766688198</v>
      </c>
      <c r="F119" s="327">
        <v>0.32401733333403854</v>
      </c>
      <c r="G119" s="335">
        <v>0.84032712536020138</v>
      </c>
      <c r="H119" s="335">
        <v>0.15304180053363925</v>
      </c>
      <c r="I119" s="336">
        <v>3.0318486936185747</v>
      </c>
      <c r="J119" s="336">
        <v>0.3697844756005777</v>
      </c>
      <c r="K119" s="327">
        <v>0.13890892379594644</v>
      </c>
      <c r="L119" s="328">
        <v>34793231.97310406</v>
      </c>
      <c r="M119" s="328">
        <v>11719804.823287781</v>
      </c>
      <c r="N119" s="327">
        <v>0.5079351561946488</v>
      </c>
      <c r="O119" s="326">
        <v>27558571.203538641</v>
      </c>
      <c r="P119" s="326">
        <v>7425089.7917291671</v>
      </c>
      <c r="Q119" s="327">
        <v>0.36879313814916848</v>
      </c>
    </row>
    <row r="120" spans="1:17">
      <c r="A120" s="346" t="s">
        <v>62</v>
      </c>
      <c r="B120" s="346" t="s">
        <v>126</v>
      </c>
      <c r="C120" s="160" t="s">
        <v>75</v>
      </c>
      <c r="D120" s="326">
        <v>192789.93565106337</v>
      </c>
      <c r="E120" s="326">
        <v>-19262.519335885532</v>
      </c>
      <c r="F120" s="330">
        <v>-9.0838464176569308E-2</v>
      </c>
      <c r="G120" s="337">
        <v>17.402351416752062</v>
      </c>
      <c r="H120" s="337">
        <v>-6.5428810815422018</v>
      </c>
      <c r="I120" s="338">
        <v>6.1695005022192513</v>
      </c>
      <c r="J120" s="338">
        <v>0.77058277437512679</v>
      </c>
      <c r="K120" s="330">
        <v>0.14272911965317778</v>
      </c>
      <c r="L120" s="331">
        <v>1189417.6048220526</v>
      </c>
      <c r="M120" s="331">
        <v>44563.846360146068</v>
      </c>
      <c r="N120" s="330">
        <v>3.892536145404013E-2</v>
      </c>
      <c r="O120" s="326">
        <v>511776.1538797617</v>
      </c>
      <c r="P120" s="326">
        <v>-29200.922445523553</v>
      </c>
      <c r="Q120" s="330">
        <v>-5.3978114274042303E-2</v>
      </c>
    </row>
    <row r="121" spans="1:17">
      <c r="A121" s="346"/>
      <c r="B121" s="346"/>
      <c r="C121" s="160" t="s">
        <v>111</v>
      </c>
      <c r="D121" s="326">
        <v>382639.15783652791</v>
      </c>
      <c r="E121" s="326">
        <v>141345.08735703683</v>
      </c>
      <c r="F121" s="327">
        <v>0.58577936488932714</v>
      </c>
      <c r="G121" s="335">
        <v>34.539256771854156</v>
      </c>
      <c r="H121" s="335">
        <v>7.2920239187998348</v>
      </c>
      <c r="I121" s="336">
        <v>6.6432395962314521</v>
      </c>
      <c r="J121" s="336">
        <v>0.15112440341914812</v>
      </c>
      <c r="K121" s="327">
        <v>2.3278145709192646E-2</v>
      </c>
      <c r="L121" s="328">
        <v>2541963.6044082786</v>
      </c>
      <c r="M121" s="328">
        <v>975454.70351285161</v>
      </c>
      <c r="N121" s="327">
        <v>0.6226933680078518</v>
      </c>
      <c r="O121" s="326">
        <v>767254.74643278122</v>
      </c>
      <c r="P121" s="326">
        <v>237753.05670295493</v>
      </c>
      <c r="Q121" s="327">
        <v>0.44901283851287876</v>
      </c>
    </row>
    <row r="122" spans="1:17">
      <c r="A122" s="346"/>
      <c r="B122" s="346"/>
      <c r="C122" s="160" t="s">
        <v>77</v>
      </c>
      <c r="D122" s="326">
        <v>56104.947613899232</v>
      </c>
      <c r="E122" s="326">
        <v>6017.6408849649961</v>
      </c>
      <c r="F122" s="330">
        <v>0.120143031797091</v>
      </c>
      <c r="G122" s="337">
        <v>5.0643619507331588</v>
      </c>
      <c r="H122" s="337">
        <v>-0.59156032996632657</v>
      </c>
      <c r="I122" s="338">
        <v>5.2946662894242698</v>
      </c>
      <c r="J122" s="338">
        <v>-3.2176234474620813E-2</v>
      </c>
      <c r="K122" s="330">
        <v>-6.0403952867504659E-3</v>
      </c>
      <c r="L122" s="331">
        <v>297056.97480122687</v>
      </c>
      <c r="M122" s="331">
        <v>30249.779409972951</v>
      </c>
      <c r="N122" s="330">
        <v>0.11337692510733748</v>
      </c>
      <c r="O122" s="326">
        <v>135664.36472082138</v>
      </c>
      <c r="P122" s="326">
        <v>17629.451321028566</v>
      </c>
      <c r="Q122" s="330">
        <v>0.14935793836961048</v>
      </c>
    </row>
    <row r="123" spans="1:17">
      <c r="A123" s="346"/>
      <c r="B123" s="346"/>
      <c r="C123" s="160" t="s">
        <v>112</v>
      </c>
      <c r="D123" s="326">
        <v>26428.419989615068</v>
      </c>
      <c r="E123" s="326">
        <v>23509.602672548197</v>
      </c>
      <c r="F123" s="327">
        <v>8.054496091647513</v>
      </c>
      <c r="G123" s="335">
        <v>2.3855843433716064</v>
      </c>
      <c r="H123" s="335">
        <v>2.0559877853807293</v>
      </c>
      <c r="I123" s="336">
        <v>6.2201774220569197</v>
      </c>
      <c r="J123" s="336">
        <v>-0.81405119889040911</v>
      </c>
      <c r="K123" s="327">
        <v>-0.11572714547068239</v>
      </c>
      <c r="L123" s="328">
        <v>164389.46132004142</v>
      </c>
      <c r="M123" s="328">
        <v>143857.83300901295</v>
      </c>
      <c r="N123" s="327">
        <v>7.0066451052856964</v>
      </c>
      <c r="O123" s="326">
        <v>54205.683042883873</v>
      </c>
      <c r="P123" s="326">
        <v>47298.383063077927</v>
      </c>
      <c r="Q123" s="327">
        <v>6.8475935895876248</v>
      </c>
    </row>
    <row r="124" spans="1:17">
      <c r="A124" s="346"/>
      <c r="B124" s="346"/>
      <c r="C124" s="160" t="s">
        <v>79</v>
      </c>
      <c r="D124" s="326">
        <v>6598.9774117939369</v>
      </c>
      <c r="E124" s="326">
        <v>-371.44142802096576</v>
      </c>
      <c r="F124" s="330">
        <v>-5.3288250900978752E-2</v>
      </c>
      <c r="G124" s="337">
        <v>0.59566244225059295</v>
      </c>
      <c r="H124" s="337">
        <v>-0.19144610473666568</v>
      </c>
      <c r="I124" s="338">
        <v>4.5238604162346885</v>
      </c>
      <c r="J124" s="338">
        <v>-4.7452301081954751E-2</v>
      </c>
      <c r="K124" s="330">
        <v>-1.0380453934424598E-2</v>
      </c>
      <c r="L124" s="331">
        <v>29852.852700841428</v>
      </c>
      <c r="M124" s="331">
        <v>-2011.1115866279579</v>
      </c>
      <c r="N124" s="330">
        <v>-6.311554860167963E-2</v>
      </c>
      <c r="O124" s="326">
        <v>8542.9440692663193</v>
      </c>
      <c r="P124" s="326">
        <v>-970.39406585693359</v>
      </c>
      <c r="Q124" s="330">
        <v>-0.10200352936833369</v>
      </c>
    </row>
    <row r="125" spans="1:17">
      <c r="A125" s="346"/>
      <c r="B125" s="346"/>
      <c r="C125" s="160" t="s">
        <v>80</v>
      </c>
      <c r="D125" s="326">
        <v>80633.267671118359</v>
      </c>
      <c r="E125" s="326">
        <v>-13667.474819169787</v>
      </c>
      <c r="F125" s="327">
        <v>-0.14493496507280815</v>
      </c>
      <c r="G125" s="335">
        <v>7.278432119161792</v>
      </c>
      <c r="H125" s="335">
        <v>-3.3701274734668427</v>
      </c>
      <c r="I125" s="336">
        <v>6.7468387294586254</v>
      </c>
      <c r="J125" s="336">
        <v>1.0253421528954725</v>
      </c>
      <c r="K125" s="327">
        <v>0.17920873309538629</v>
      </c>
      <c r="L125" s="328">
        <v>544019.65320630546</v>
      </c>
      <c r="M125" s="328">
        <v>4478.2778807583963</v>
      </c>
      <c r="N125" s="327">
        <v>8.3001565506562024E-3</v>
      </c>
      <c r="O125" s="326">
        <v>215186.09384143353</v>
      </c>
      <c r="P125" s="326">
        <v>-37898.503813842399</v>
      </c>
      <c r="Q125" s="327">
        <v>-0.14974638585262143</v>
      </c>
    </row>
    <row r="126" spans="1:17">
      <c r="A126" s="346"/>
      <c r="B126" s="346"/>
      <c r="C126" s="160" t="s">
        <v>113</v>
      </c>
      <c r="D126" s="326">
        <v>27.939828381228452</v>
      </c>
      <c r="E126" s="326">
        <v>21.109050630056863</v>
      </c>
      <c r="F126" s="330">
        <v>3.0902850889031366</v>
      </c>
      <c r="G126" s="337">
        <v>2.5220129379258838E-3</v>
      </c>
      <c r="H126" s="337">
        <v>1.7506728399956516E-3</v>
      </c>
      <c r="I126" s="338">
        <v>6.9540345785460005</v>
      </c>
      <c r="J126" s="338">
        <v>-2.0115129891903667</v>
      </c>
      <c r="K126" s="330">
        <v>-0.22436030526780598</v>
      </c>
      <c r="L126" s="331">
        <v>194.29453268170357</v>
      </c>
      <c r="M126" s="331">
        <v>133.05286982893944</v>
      </c>
      <c r="N126" s="330">
        <v>2.1725874777244738</v>
      </c>
      <c r="O126" s="326">
        <v>48.771451830863953</v>
      </c>
      <c r="P126" s="326">
        <v>24.488559007644653</v>
      </c>
      <c r="Q126" s="330">
        <v>1.0084695915730721</v>
      </c>
    </row>
    <row r="127" spans="1:17">
      <c r="A127" s="346"/>
      <c r="B127" s="346"/>
      <c r="C127" s="160" t="s">
        <v>82</v>
      </c>
      <c r="D127" s="326">
        <v>55780.299350642912</v>
      </c>
      <c r="E127" s="326">
        <v>-2004.3813666845963</v>
      </c>
      <c r="F127" s="327">
        <v>-3.4687071760241737E-2</v>
      </c>
      <c r="G127" s="335">
        <v>5.0350572925571733</v>
      </c>
      <c r="H127" s="335">
        <v>-1.4900622336528322</v>
      </c>
      <c r="I127" s="336">
        <v>7.0471895124063586</v>
      </c>
      <c r="J127" s="336">
        <v>0.37321202643494544</v>
      </c>
      <c r="K127" s="327">
        <v>5.5920480286220736E-2</v>
      </c>
      <c r="L127" s="328">
        <v>393094.34058273793</v>
      </c>
      <c r="M127" s="328">
        <v>7440.6824412476853</v>
      </c>
      <c r="N127" s="327">
        <v>1.9293690813423626E-2</v>
      </c>
      <c r="O127" s="326">
        <v>174610.25469815731</v>
      </c>
      <c r="P127" s="326">
        <v>3503.8463331999665</v>
      </c>
      <c r="Q127" s="327">
        <v>2.0477586822619295E-2</v>
      </c>
    </row>
    <row r="128" spans="1:17">
      <c r="A128" s="346"/>
      <c r="B128" s="346"/>
      <c r="C128" s="160" t="s">
        <v>114</v>
      </c>
      <c r="D128" s="326">
        <v>857.48770397901535</v>
      </c>
      <c r="E128" s="326">
        <v>-192.85954954633712</v>
      </c>
      <c r="F128" s="330">
        <v>-0.18361503674049645</v>
      </c>
      <c r="G128" s="337">
        <v>7.7401874272083573E-2</v>
      </c>
      <c r="H128" s="337">
        <v>-4.1204671410951965E-2</v>
      </c>
      <c r="I128" s="338">
        <v>4.3286032736972295</v>
      </c>
      <c r="J128" s="338">
        <v>-0.3585663210662613</v>
      </c>
      <c r="K128" s="330">
        <v>-7.6499540675219399E-2</v>
      </c>
      <c r="L128" s="331">
        <v>3711.7240825986864</v>
      </c>
      <c r="M128" s="331">
        <v>-1211.4316280686853</v>
      </c>
      <c r="N128" s="330">
        <v>-0.24606811144400437</v>
      </c>
      <c r="O128" s="326">
        <v>2286.6338772773743</v>
      </c>
      <c r="P128" s="326">
        <v>-517.92176866531372</v>
      </c>
      <c r="Q128" s="330">
        <v>-0.18467159651996351</v>
      </c>
    </row>
    <row r="129" spans="1:17">
      <c r="A129" s="346"/>
      <c r="B129" s="346"/>
      <c r="C129" s="160" t="s">
        <v>84</v>
      </c>
      <c r="D129" s="326">
        <v>7669.6469471269602</v>
      </c>
      <c r="E129" s="326">
        <v>1463.7625229738642</v>
      </c>
      <c r="F129" s="327">
        <v>0.23586686810939453</v>
      </c>
      <c r="G129" s="335">
        <v>0.69230736016165473</v>
      </c>
      <c r="H129" s="335">
        <v>-8.4689897421216243E-3</v>
      </c>
      <c r="I129" s="336">
        <v>6.0149267926334398</v>
      </c>
      <c r="J129" s="336">
        <v>-5.7684506593611573E-2</v>
      </c>
      <c r="K129" s="327">
        <v>-9.4991271054931364E-3</v>
      </c>
      <c r="L129" s="328">
        <v>46132.36491231322</v>
      </c>
      <c r="M129" s="328">
        <v>8446.4410365039657</v>
      </c>
      <c r="N129" s="327">
        <v>0.22412721164375568</v>
      </c>
      <c r="O129" s="326">
        <v>22209.903957009315</v>
      </c>
      <c r="P129" s="326">
        <v>4050.6436048170799</v>
      </c>
      <c r="Q129" s="327">
        <v>0.22306214715006689</v>
      </c>
    </row>
    <row r="130" spans="1:17">
      <c r="A130" s="346"/>
      <c r="B130" s="346"/>
      <c r="C130" s="160" t="s">
        <v>115</v>
      </c>
      <c r="D130" s="326">
        <v>325.63118832736012</v>
      </c>
      <c r="E130" s="326">
        <v>275.32898170678612</v>
      </c>
      <c r="F130" s="330">
        <v>5.4734970929520692</v>
      </c>
      <c r="G130" s="337">
        <v>2.9393382763422467E-2</v>
      </c>
      <c r="H130" s="337">
        <v>2.3713193714061949E-2</v>
      </c>
      <c r="I130" s="338">
        <v>5.341596963169847</v>
      </c>
      <c r="J130" s="338">
        <v>0.30459990301065432</v>
      </c>
      <c r="K130" s="330">
        <v>6.0472519513646003E-2</v>
      </c>
      <c r="L130" s="331">
        <v>1739.3905666828155</v>
      </c>
      <c r="M130" s="331">
        <v>1486.0184998154639</v>
      </c>
      <c r="N130" s="330">
        <v>5.8649657722271442</v>
      </c>
      <c r="O130" s="326">
        <v>778.64500284194946</v>
      </c>
      <c r="P130" s="326">
        <v>585.11700749397278</v>
      </c>
      <c r="Q130" s="330">
        <v>3.0234230786191532</v>
      </c>
    </row>
    <row r="131" spans="1:17">
      <c r="A131" s="346"/>
      <c r="B131" s="346"/>
      <c r="C131" s="160" t="s">
        <v>86</v>
      </c>
      <c r="D131" s="326">
        <v>1616.4406810551882</v>
      </c>
      <c r="E131" s="326">
        <v>1112.0684203646779</v>
      </c>
      <c r="F131" s="327">
        <v>2.2048564265651756</v>
      </c>
      <c r="G131" s="335">
        <v>0.145909425619445</v>
      </c>
      <c r="H131" s="335">
        <v>8.8955069450034591E-2</v>
      </c>
      <c r="I131" s="336">
        <v>3.1399405528859989</v>
      </c>
      <c r="J131" s="336">
        <v>-1.4365200565662479</v>
      </c>
      <c r="K131" s="327">
        <v>-0.31389324177711736</v>
      </c>
      <c r="L131" s="328">
        <v>5075.5276457798482</v>
      </c>
      <c r="M131" s="328">
        <v>2767.2878622293474</v>
      </c>
      <c r="N131" s="327">
        <v>1.1988736534004043</v>
      </c>
      <c r="O131" s="326">
        <v>2068.9518879652023</v>
      </c>
      <c r="P131" s="326">
        <v>1085.9885549545288</v>
      </c>
      <c r="Q131" s="327">
        <v>1.1048108494833719</v>
      </c>
    </row>
    <row r="132" spans="1:17">
      <c r="A132" s="346"/>
      <c r="B132" s="346"/>
      <c r="C132" s="160" t="s">
        <v>116</v>
      </c>
      <c r="D132" s="326">
        <v>2150.7942084565161</v>
      </c>
      <c r="E132" s="326">
        <v>491.87204857387519</v>
      </c>
      <c r="F132" s="330">
        <v>0.29650098146176568</v>
      </c>
      <c r="G132" s="337">
        <v>0.194143312068007</v>
      </c>
      <c r="H132" s="337">
        <v>6.8157151420145112E-3</v>
      </c>
      <c r="I132" s="338">
        <v>4.2283978500713406</v>
      </c>
      <c r="J132" s="338">
        <v>0.7624191477534854</v>
      </c>
      <c r="K132" s="330">
        <v>0.2199722540832757</v>
      </c>
      <c r="L132" s="331">
        <v>9094.413606983424</v>
      </c>
      <c r="M132" s="331">
        <v>3344.624732027055</v>
      </c>
      <c r="N132" s="330">
        <v>0.58169522477508961</v>
      </c>
      <c r="O132" s="326">
        <v>5368.7631276845932</v>
      </c>
      <c r="P132" s="326">
        <v>1462.8269848823547</v>
      </c>
      <c r="Q132" s="330">
        <v>0.37451379935588958</v>
      </c>
    </row>
    <row r="133" spans="1:17">
      <c r="A133" s="346"/>
      <c r="B133" s="346" t="s">
        <v>127</v>
      </c>
      <c r="C133" s="160" t="s">
        <v>75</v>
      </c>
      <c r="D133" s="326">
        <v>2434865.164400212</v>
      </c>
      <c r="E133" s="326">
        <v>-193415.23961149622</v>
      </c>
      <c r="F133" s="327">
        <v>-7.3590032218889004E-2</v>
      </c>
      <c r="G133" s="335">
        <v>21.610064544828894</v>
      </c>
      <c r="H133" s="335">
        <v>-3.5540406535894888</v>
      </c>
      <c r="I133" s="336">
        <v>5.7243390403912349</v>
      </c>
      <c r="J133" s="336">
        <v>0.33404103523272255</v>
      </c>
      <c r="K133" s="327">
        <v>6.1970791765695601E-2</v>
      </c>
      <c r="L133" s="328">
        <v>13937993.718664756</v>
      </c>
      <c r="M133" s="328">
        <v>-229220.9000767637</v>
      </c>
      <c r="N133" s="327">
        <v>-1.6179673015861002E-2</v>
      </c>
      <c r="O133" s="326">
        <v>6371067.6118985713</v>
      </c>
      <c r="P133" s="326">
        <v>-405663.24975060858</v>
      </c>
      <c r="Q133" s="327">
        <v>-5.9861201224079112E-2</v>
      </c>
    </row>
    <row r="134" spans="1:17">
      <c r="A134" s="346"/>
      <c r="B134" s="346"/>
      <c r="C134" s="160" t="s">
        <v>111</v>
      </c>
      <c r="D134" s="326">
        <v>3511291.84001724</v>
      </c>
      <c r="E134" s="326">
        <v>608282.98320913175</v>
      </c>
      <c r="F134" s="330">
        <v>0.20953535218557545</v>
      </c>
      <c r="G134" s="337">
        <v>31.163632552603847</v>
      </c>
      <c r="H134" s="337">
        <v>3.3691779909230313</v>
      </c>
      <c r="I134" s="338">
        <v>6.5229761736863319</v>
      </c>
      <c r="J134" s="338">
        <v>0.20480942528928825</v>
      </c>
      <c r="K134" s="330">
        <v>3.2415957578398769E-2</v>
      </c>
      <c r="L134" s="331">
        <v>22904073.011291698</v>
      </c>
      <c r="M134" s="331">
        <v>4562378.9819045924</v>
      </c>
      <c r="N134" s="330">
        <v>0.24874359885159669</v>
      </c>
      <c r="O134" s="326">
        <v>7446283.8205575338</v>
      </c>
      <c r="P134" s="326">
        <v>896860.08255521953</v>
      </c>
      <c r="Q134" s="330">
        <v>0.13693725103649762</v>
      </c>
    </row>
    <row r="135" spans="1:17">
      <c r="A135" s="346"/>
      <c r="B135" s="346"/>
      <c r="C135" s="160" t="s">
        <v>77</v>
      </c>
      <c r="D135" s="326">
        <v>573597.62200897804</v>
      </c>
      <c r="E135" s="326">
        <v>75230.646309062722</v>
      </c>
      <c r="F135" s="327">
        <v>0.15095431675304624</v>
      </c>
      <c r="G135" s="335">
        <v>5.090828771796815</v>
      </c>
      <c r="H135" s="335">
        <v>0.31928347366643361</v>
      </c>
      <c r="I135" s="336">
        <v>5.4117287024229146</v>
      </c>
      <c r="J135" s="336">
        <v>0.10888508403573116</v>
      </c>
      <c r="K135" s="327">
        <v>2.0533338689864605E-2</v>
      </c>
      <c r="L135" s="328">
        <v>3104154.7146675163</v>
      </c>
      <c r="M135" s="328">
        <v>461392.57796229981</v>
      </c>
      <c r="N135" s="327">
        <v>0.17458725155549829</v>
      </c>
      <c r="O135" s="326">
        <v>1294742.8770871479</v>
      </c>
      <c r="P135" s="326">
        <v>212890.1441379278</v>
      </c>
      <c r="Q135" s="327">
        <v>0.19678292400997283</v>
      </c>
    </row>
    <row r="136" spans="1:17">
      <c r="A136" s="346"/>
      <c r="B136" s="346"/>
      <c r="C136" s="160" t="s">
        <v>112</v>
      </c>
      <c r="D136" s="326">
        <v>84047.360469034291</v>
      </c>
      <c r="E136" s="326">
        <v>59724.306067055979</v>
      </c>
      <c r="F136" s="330">
        <v>2.4554607772533004</v>
      </c>
      <c r="G136" s="337">
        <v>0.74594228506519322</v>
      </c>
      <c r="H136" s="337">
        <v>0.5130645834379246</v>
      </c>
      <c r="I136" s="338">
        <v>6.533793883279154</v>
      </c>
      <c r="J136" s="338">
        <v>0.18641780577349731</v>
      </c>
      <c r="K136" s="330">
        <v>2.9369270624146529E-2</v>
      </c>
      <c r="L136" s="331">
        <v>549148.12973833445</v>
      </c>
      <c r="M136" s="331">
        <v>394760.55609534867</v>
      </c>
      <c r="N136" s="330">
        <v>2.5569451399515764</v>
      </c>
      <c r="O136" s="326">
        <v>184777.96889436245</v>
      </c>
      <c r="P136" s="326">
        <v>131599.95169126987</v>
      </c>
      <c r="Q136" s="330">
        <v>2.474705876841468</v>
      </c>
    </row>
    <row r="137" spans="1:17">
      <c r="A137" s="346"/>
      <c r="B137" s="346"/>
      <c r="C137" s="160" t="s">
        <v>79</v>
      </c>
      <c r="D137" s="326">
        <v>101255.77587936008</v>
      </c>
      <c r="E137" s="326">
        <v>15597.546193665097</v>
      </c>
      <c r="F137" s="327">
        <v>0.18209045705120269</v>
      </c>
      <c r="G137" s="335">
        <v>0.89867146825303257</v>
      </c>
      <c r="H137" s="335">
        <v>7.854866110086578E-2</v>
      </c>
      <c r="I137" s="336">
        <v>4.4558686148418643</v>
      </c>
      <c r="J137" s="336">
        <v>-0.26204527968753677</v>
      </c>
      <c r="K137" s="327">
        <v>-5.5542615983599899E-2</v>
      </c>
      <c r="L137" s="328">
        <v>451182.43381230248</v>
      </c>
      <c r="M137" s="328">
        <v>47054.281797371339</v>
      </c>
      <c r="N137" s="327">
        <v>0.11643406073732979</v>
      </c>
      <c r="O137" s="326">
        <v>138005.70368075772</v>
      </c>
      <c r="P137" s="326">
        <v>14951.144057184079</v>
      </c>
      <c r="Q137" s="327">
        <v>0.12150012240846603</v>
      </c>
    </row>
    <row r="138" spans="1:17">
      <c r="A138" s="346"/>
      <c r="B138" s="346"/>
      <c r="C138" s="160" t="s">
        <v>80</v>
      </c>
      <c r="D138" s="326">
        <v>1081125.9051474626</v>
      </c>
      <c r="E138" s="326">
        <v>-91906.644941792125</v>
      </c>
      <c r="F138" s="330">
        <v>-7.8349611811538433E-2</v>
      </c>
      <c r="G138" s="337">
        <v>9.595274897728622</v>
      </c>
      <c r="H138" s="337">
        <v>-1.6357621128427553</v>
      </c>
      <c r="I138" s="338">
        <v>5.8933407017494588</v>
      </c>
      <c r="J138" s="338">
        <v>0.45850742909941911</v>
      </c>
      <c r="K138" s="330">
        <v>8.4364580493533639E-2</v>
      </c>
      <c r="L138" s="331">
        <v>6371443.3005212657</v>
      </c>
      <c r="M138" s="331">
        <v>-3793.032605339773</v>
      </c>
      <c r="N138" s="330">
        <v>-5.9496345031644603E-4</v>
      </c>
      <c r="O138" s="326">
        <v>2892388.0457762871</v>
      </c>
      <c r="P138" s="326">
        <v>-245097.06314898375</v>
      </c>
      <c r="Q138" s="330">
        <v>-7.8118956629228589E-2</v>
      </c>
    </row>
    <row r="139" spans="1:17">
      <c r="A139" s="346"/>
      <c r="B139" s="346"/>
      <c r="C139" s="160" t="s">
        <v>113</v>
      </c>
      <c r="D139" s="326">
        <v>218.45600132147072</v>
      </c>
      <c r="E139" s="326">
        <v>-193.11554986082317</v>
      </c>
      <c r="F139" s="327">
        <v>-0.46921501086766837</v>
      </c>
      <c r="G139" s="335">
        <v>1.938854092532516E-3</v>
      </c>
      <c r="H139" s="335">
        <v>-2.0016804846835247E-3</v>
      </c>
      <c r="I139" s="336">
        <v>7.2502343699188048</v>
      </c>
      <c r="J139" s="336">
        <v>-1.8783626617237204E-2</v>
      </c>
      <c r="K139" s="327">
        <v>-2.5840665996683873E-3</v>
      </c>
      <c r="L139" s="328">
        <v>1583.8572090959549</v>
      </c>
      <c r="M139" s="328">
        <v>-1407.8638033103941</v>
      </c>
      <c r="N139" s="327">
        <v>-0.4705865946296906</v>
      </c>
      <c r="O139" s="326">
        <v>556.94016289710999</v>
      </c>
      <c r="P139" s="326">
        <v>-675.46682834625244</v>
      </c>
      <c r="Q139" s="327">
        <v>-0.54808746878722348</v>
      </c>
    </row>
    <row r="140" spans="1:17">
      <c r="A140" s="346"/>
      <c r="B140" s="346"/>
      <c r="C140" s="160" t="s">
        <v>82</v>
      </c>
      <c r="D140" s="326">
        <v>659796.89643819304</v>
      </c>
      <c r="E140" s="326">
        <v>-89442.128134114784</v>
      </c>
      <c r="F140" s="330">
        <v>-0.11937729509641001</v>
      </c>
      <c r="G140" s="337">
        <v>5.8558698555365041</v>
      </c>
      <c r="H140" s="337">
        <v>-1.3176149843306577</v>
      </c>
      <c r="I140" s="338">
        <v>6.6800905819063487</v>
      </c>
      <c r="J140" s="338">
        <v>0.18042578655642139</v>
      </c>
      <c r="K140" s="330">
        <v>2.7759244859135487E-2</v>
      </c>
      <c r="L140" s="331">
        <v>4407503.0338678118</v>
      </c>
      <c r="M140" s="331">
        <v>-462299.47744713631</v>
      </c>
      <c r="N140" s="330">
        <v>-9.4931873802477015E-2</v>
      </c>
      <c r="O140" s="326">
        <v>1978410.2634833548</v>
      </c>
      <c r="P140" s="326">
        <v>-232157.91196882538</v>
      </c>
      <c r="Q140" s="330">
        <v>-0.10502182857189492</v>
      </c>
    </row>
    <row r="141" spans="1:17">
      <c r="A141" s="346"/>
      <c r="B141" s="346"/>
      <c r="C141" s="160" t="s">
        <v>114</v>
      </c>
      <c r="D141" s="326">
        <v>10082.880498620978</v>
      </c>
      <c r="E141" s="326">
        <v>-452.44177720924381</v>
      </c>
      <c r="F141" s="327">
        <v>-4.2945224205169344E-2</v>
      </c>
      <c r="G141" s="335">
        <v>8.9488199001224705E-2</v>
      </c>
      <c r="H141" s="335">
        <v>-1.1380778921973811E-2</v>
      </c>
      <c r="I141" s="336">
        <v>4.8047455571573066</v>
      </c>
      <c r="J141" s="336">
        <v>-4.2040434014768202E-2</v>
      </c>
      <c r="K141" s="327">
        <v>-8.6738787500295154E-3</v>
      </c>
      <c r="L141" s="328">
        <v>48445.675279097195</v>
      </c>
      <c r="M141" s="328">
        <v>-2616.7771398798286</v>
      </c>
      <c r="N141" s="327">
        <v>-5.1246601287550396E-2</v>
      </c>
      <c r="O141" s="326">
        <v>26848.692567506863</v>
      </c>
      <c r="P141" s="326">
        <v>-1464.052546104358</v>
      </c>
      <c r="Q141" s="327">
        <v>-5.1710017528484781E-2</v>
      </c>
    </row>
    <row r="142" spans="1:17">
      <c r="A142" s="346"/>
      <c r="B142" s="346"/>
      <c r="C142" s="160" t="s">
        <v>84</v>
      </c>
      <c r="D142" s="326">
        <v>83768.66577997891</v>
      </c>
      <c r="E142" s="326">
        <v>8859.0196710340097</v>
      </c>
      <c r="F142" s="330">
        <v>0.11826273559148695</v>
      </c>
      <c r="G142" s="337">
        <v>0.74346879687913536</v>
      </c>
      <c r="H142" s="337">
        <v>2.6256808316371449E-2</v>
      </c>
      <c r="I142" s="338">
        <v>5.8879040419401782</v>
      </c>
      <c r="J142" s="338">
        <v>-0.31701164982825425</v>
      </c>
      <c r="K142" s="330">
        <v>-5.1090404056385222E-2</v>
      </c>
      <c r="L142" s="331">
        <v>493221.86583387369</v>
      </c>
      <c r="M142" s="331">
        <v>28413.827227661386</v>
      </c>
      <c r="N142" s="330">
        <v>6.1130240588919166E-2</v>
      </c>
      <c r="O142" s="326">
        <v>244730.41600450667</v>
      </c>
      <c r="P142" s="326">
        <v>25371.995856392052</v>
      </c>
      <c r="Q142" s="330">
        <v>0.11566456322606827</v>
      </c>
    </row>
    <row r="143" spans="1:17">
      <c r="A143" s="346"/>
      <c r="B143" s="346"/>
      <c r="C143" s="160" t="s">
        <v>115</v>
      </c>
      <c r="D143" s="326">
        <v>1193.4380496918811</v>
      </c>
      <c r="E143" s="326">
        <v>1003.4645312830462</v>
      </c>
      <c r="F143" s="327">
        <v>5.2821284760517386</v>
      </c>
      <c r="G143" s="335">
        <v>1.0592074526824678E-2</v>
      </c>
      <c r="H143" s="335">
        <v>8.7731994955088412E-3</v>
      </c>
      <c r="I143" s="336">
        <v>5.838934834580896</v>
      </c>
      <c r="J143" s="336">
        <v>0.64065348054968041</v>
      </c>
      <c r="K143" s="327">
        <v>0.12324332542194162</v>
      </c>
      <c r="L143" s="328">
        <v>6968.4070012602115</v>
      </c>
      <c r="M143" s="328">
        <v>5980.8712027558586</v>
      </c>
      <c r="N143" s="327">
        <v>6.0563588801682293</v>
      </c>
      <c r="O143" s="326">
        <v>2831.6315578648591</v>
      </c>
      <c r="P143" s="326">
        <v>2095.5661536881471</v>
      </c>
      <c r="Q143" s="327">
        <v>2.846983626451014</v>
      </c>
    </row>
    <row r="144" spans="1:17">
      <c r="A144" s="346"/>
      <c r="B144" s="346"/>
      <c r="C144" s="160" t="s">
        <v>86</v>
      </c>
      <c r="D144" s="326">
        <v>14058.284384978269</v>
      </c>
      <c r="E144" s="326">
        <v>5701.3694017317648</v>
      </c>
      <c r="F144" s="330">
        <v>0.68223374452911922</v>
      </c>
      <c r="G144" s="337">
        <v>0.12477094723385912</v>
      </c>
      <c r="H144" s="337">
        <v>4.4758826970104706E-2</v>
      </c>
      <c r="I144" s="338">
        <v>3.107329235980735</v>
      </c>
      <c r="J144" s="338">
        <v>-0.89900848478750861</v>
      </c>
      <c r="K144" s="330">
        <v>-0.22439658047976979</v>
      </c>
      <c r="L144" s="331">
        <v>43683.718077174424</v>
      </c>
      <c r="M144" s="331">
        <v>10203.094350540639</v>
      </c>
      <c r="N144" s="330">
        <v>0.30474624468910638</v>
      </c>
      <c r="O144" s="326">
        <v>17454.264366030693</v>
      </c>
      <c r="P144" s="326">
        <v>2372.9878653287888</v>
      </c>
      <c r="Q144" s="330">
        <v>0.1573466188500918</v>
      </c>
    </row>
    <row r="145" spans="1:17">
      <c r="A145" s="346"/>
      <c r="B145" s="346"/>
      <c r="C145" s="160" t="s">
        <v>116</v>
      </c>
      <c r="D145" s="326">
        <v>21993.844189581974</v>
      </c>
      <c r="E145" s="326">
        <v>-5750.1948168203307</v>
      </c>
      <c r="F145" s="327">
        <v>-0.20725874900526911</v>
      </c>
      <c r="G145" s="335">
        <v>0.19520111399797191</v>
      </c>
      <c r="H145" s="335">
        <v>-7.043032894871476E-2</v>
      </c>
      <c r="I145" s="336">
        <v>3.8452324194881484</v>
      </c>
      <c r="J145" s="336">
        <v>0.42373149527759368</v>
      </c>
      <c r="K145" s="327">
        <v>0.12384374713426727</v>
      </c>
      <c r="L145" s="328">
        <v>84571.442706951653</v>
      </c>
      <c r="M145" s="328">
        <v>-10354.812394787514</v>
      </c>
      <c r="N145" s="327">
        <v>-0.10908270197417491</v>
      </c>
      <c r="O145" s="326">
        <v>53381.896603721187</v>
      </c>
      <c r="P145" s="326">
        <v>-13487.358640533879</v>
      </c>
      <c r="Q145" s="327">
        <v>-0.20169745559851465</v>
      </c>
    </row>
    <row r="146" spans="1:17">
      <c r="A146" s="346"/>
      <c r="B146" s="346" t="s">
        <v>128</v>
      </c>
      <c r="C146" s="160" t="s">
        <v>75</v>
      </c>
      <c r="D146" s="326">
        <v>1342243.2241382455</v>
      </c>
      <c r="E146" s="326">
        <v>-116193.99808028922</v>
      </c>
      <c r="F146" s="330">
        <v>-7.9670208844188781E-2</v>
      </c>
      <c r="G146" s="337">
        <v>20.289852597464069</v>
      </c>
      <c r="H146" s="337">
        <v>-4.976090628303357</v>
      </c>
      <c r="I146" s="338">
        <v>5.8745401555124594</v>
      </c>
      <c r="J146" s="338">
        <v>0.4724431390449606</v>
      </c>
      <c r="K146" s="330">
        <v>8.7455508037857732E-2</v>
      </c>
      <c r="L146" s="331">
        <v>7885061.7186646331</v>
      </c>
      <c r="M146" s="331">
        <v>6442.3518127398565</v>
      </c>
      <c r="N146" s="330">
        <v>8.1770060371809351E-4</v>
      </c>
      <c r="O146" s="326">
        <v>3546608.5623362064</v>
      </c>
      <c r="P146" s="326">
        <v>-207607.3117664326</v>
      </c>
      <c r="Q146" s="330">
        <v>-5.5299779961656165E-2</v>
      </c>
    </row>
    <row r="147" spans="1:17">
      <c r="A147" s="346"/>
      <c r="B147" s="346"/>
      <c r="C147" s="160" t="s">
        <v>111</v>
      </c>
      <c r="D147" s="326">
        <v>2133481.7915472742</v>
      </c>
      <c r="E147" s="326">
        <v>523445.58692586748</v>
      </c>
      <c r="F147" s="327">
        <v>0.3251141716089257</v>
      </c>
      <c r="G147" s="335">
        <v>32.250511897841605</v>
      </c>
      <c r="H147" s="335">
        <v>4.3582703137200589</v>
      </c>
      <c r="I147" s="336">
        <v>6.6205005419749252</v>
      </c>
      <c r="J147" s="336">
        <v>0.18986703278252293</v>
      </c>
      <c r="K147" s="327">
        <v>2.9525400959503224E-2</v>
      </c>
      <c r="L147" s="328">
        <v>14124717.357232364</v>
      </c>
      <c r="M147" s="328">
        <v>3771164.5887809899</v>
      </c>
      <c r="N147" s="327">
        <v>0.36423869884279919</v>
      </c>
      <c r="O147" s="326">
        <v>4511871.0084568597</v>
      </c>
      <c r="P147" s="326">
        <v>921511.7258973741</v>
      </c>
      <c r="Q147" s="327">
        <v>0.25666281655256779</v>
      </c>
    </row>
    <row r="148" spans="1:17">
      <c r="A148" s="346"/>
      <c r="B148" s="346"/>
      <c r="C148" s="160" t="s">
        <v>77</v>
      </c>
      <c r="D148" s="326">
        <v>318347.0762650019</v>
      </c>
      <c r="E148" s="326">
        <v>21089.693650695379</v>
      </c>
      <c r="F148" s="330">
        <v>7.0947585776395664E-2</v>
      </c>
      <c r="G148" s="337">
        <v>4.8122539462976412</v>
      </c>
      <c r="H148" s="337">
        <v>-0.33742821907423881</v>
      </c>
      <c r="I148" s="338">
        <v>5.3792465076651252</v>
      </c>
      <c r="J148" s="338">
        <v>0.10201645217671729</v>
      </c>
      <c r="K148" s="330">
        <v>1.9331439240671051E-2</v>
      </c>
      <c r="L148" s="331">
        <v>1712467.3982239149</v>
      </c>
      <c r="M148" s="331">
        <v>143771.80447587906</v>
      </c>
      <c r="N148" s="330">
        <v>9.1650543960775419E-2</v>
      </c>
      <c r="O148" s="326">
        <v>717490.02156244207</v>
      </c>
      <c r="P148" s="326">
        <v>61386.542701986735</v>
      </c>
      <c r="Q148" s="330">
        <v>9.3562288083893622E-2</v>
      </c>
    </row>
    <row r="149" spans="1:17">
      <c r="A149" s="346"/>
      <c r="B149" s="346"/>
      <c r="C149" s="160" t="s">
        <v>112</v>
      </c>
      <c r="D149" s="326">
        <v>70097.503340314375</v>
      </c>
      <c r="E149" s="326">
        <v>54901.32816031987</v>
      </c>
      <c r="F149" s="327">
        <v>3.6128385932663161</v>
      </c>
      <c r="G149" s="335">
        <v>1.0596201825778306</v>
      </c>
      <c r="H149" s="335">
        <v>0.79636188561629973</v>
      </c>
      <c r="I149" s="336">
        <v>6.4707096085935509</v>
      </c>
      <c r="J149" s="336">
        <v>0.13148770630962758</v>
      </c>
      <c r="K149" s="327">
        <v>2.0741931476204453E-2</v>
      </c>
      <c r="L149" s="328">
        <v>453580.58840259077</v>
      </c>
      <c r="M149" s="328">
        <v>357248.66187062627</v>
      </c>
      <c r="N149" s="327">
        <v>3.7085177752786374</v>
      </c>
      <c r="O149" s="326">
        <v>151493.43278121948</v>
      </c>
      <c r="P149" s="326">
        <v>118204.22163820267</v>
      </c>
      <c r="Q149" s="327">
        <v>3.5508267567643683</v>
      </c>
    </row>
    <row r="150" spans="1:17">
      <c r="A150" s="346"/>
      <c r="B150" s="346"/>
      <c r="C150" s="160" t="s">
        <v>79</v>
      </c>
      <c r="D150" s="326">
        <v>55595.869674015616</v>
      </c>
      <c r="E150" s="326">
        <v>11960.576846636381</v>
      </c>
      <c r="F150" s="330">
        <v>0.27410327905790155</v>
      </c>
      <c r="G150" s="337">
        <v>0.84040804261673585</v>
      </c>
      <c r="H150" s="337">
        <v>8.447092415837143E-2</v>
      </c>
      <c r="I150" s="338">
        <v>4.363889192290733</v>
      </c>
      <c r="J150" s="338">
        <v>-0.302076857750186</v>
      </c>
      <c r="K150" s="330">
        <v>-6.4740474857835045E-2</v>
      </c>
      <c r="L150" s="331">
        <v>242614.21480644084</v>
      </c>
      <c r="M150" s="331">
        <v>39013.419890295307</v>
      </c>
      <c r="N150" s="330">
        <v>0.19161722775376819</v>
      </c>
      <c r="O150" s="326">
        <v>73053.711696526705</v>
      </c>
      <c r="P150" s="326">
        <v>12005.631171926252</v>
      </c>
      <c r="Q150" s="330">
        <v>0.19665861839977689</v>
      </c>
    </row>
    <row r="151" spans="1:17">
      <c r="A151" s="346"/>
      <c r="B151" s="346"/>
      <c r="C151" s="160" t="s">
        <v>80</v>
      </c>
      <c r="D151" s="326">
        <v>582993.54375172395</v>
      </c>
      <c r="E151" s="326">
        <v>-60951.747419309802</v>
      </c>
      <c r="F151" s="327">
        <v>-9.4653611502410751E-2</v>
      </c>
      <c r="G151" s="335">
        <v>8.8127493253617466</v>
      </c>
      <c r="H151" s="335">
        <v>-2.3429486500905732</v>
      </c>
      <c r="I151" s="336">
        <v>6.1088909903460822</v>
      </c>
      <c r="J151" s="336">
        <v>0.58794092777508666</v>
      </c>
      <c r="K151" s="327">
        <v>0.10649270888374861</v>
      </c>
      <c r="L151" s="328">
        <v>3561444.006854841</v>
      </c>
      <c r="M151" s="328">
        <v>6254.2112718243152</v>
      </c>
      <c r="N151" s="327">
        <v>1.7591778868162186E-3</v>
      </c>
      <c r="O151" s="326">
        <v>1560537.2585637709</v>
      </c>
      <c r="P151" s="326">
        <v>-163480.6696400505</v>
      </c>
      <c r="Q151" s="327">
        <v>-9.4825388393944277E-2</v>
      </c>
    </row>
    <row r="152" spans="1:17">
      <c r="A152" s="346"/>
      <c r="B152" s="346"/>
      <c r="C152" s="160" t="s">
        <v>113</v>
      </c>
      <c r="D152" s="326">
        <v>72.603694927632802</v>
      </c>
      <c r="E152" s="326">
        <v>-92.339128175044067</v>
      </c>
      <c r="F152" s="330">
        <v>-0.55982507415653349</v>
      </c>
      <c r="G152" s="337">
        <v>1.0975047157035932E-3</v>
      </c>
      <c r="H152" s="337">
        <v>-1.759962126558321E-3</v>
      </c>
      <c r="I152" s="338">
        <v>7.7659351409539195</v>
      </c>
      <c r="J152" s="338">
        <v>-0.58662106982108142</v>
      </c>
      <c r="K152" s="330">
        <v>-7.023251984396417E-2</v>
      </c>
      <c r="L152" s="331">
        <v>563.83558580160138</v>
      </c>
      <c r="M152" s="331">
        <v>-813.85861572742465</v>
      </c>
      <c r="N152" s="330">
        <v>-0.59073966837065028</v>
      </c>
      <c r="O152" s="326">
        <v>201.7084846496582</v>
      </c>
      <c r="P152" s="326">
        <v>-336.21890342235565</v>
      </c>
      <c r="Q152" s="330">
        <v>-0.62502655725970413</v>
      </c>
    </row>
    <row r="153" spans="1:17">
      <c r="A153" s="346"/>
      <c r="B153" s="346"/>
      <c r="C153" s="160" t="s">
        <v>82</v>
      </c>
      <c r="D153" s="326">
        <v>372068.24204263737</v>
      </c>
      <c r="E153" s="326">
        <v>-23960.951857528184</v>
      </c>
      <c r="F153" s="327">
        <v>-6.0502993785777483E-2</v>
      </c>
      <c r="G153" s="335">
        <v>5.6243232608527283</v>
      </c>
      <c r="H153" s="335">
        <v>-1.2364801912198207</v>
      </c>
      <c r="I153" s="336">
        <v>6.7604373805899503</v>
      </c>
      <c r="J153" s="336">
        <v>0.19265069245269295</v>
      </c>
      <c r="K153" s="327">
        <v>2.9332665873673825E-2</v>
      </c>
      <c r="L153" s="328">
        <v>2515344.0516354349</v>
      </c>
      <c r="M153" s="328">
        <v>-85691.216175801121</v>
      </c>
      <c r="N153" s="327">
        <v>-3.2945042013178868E-2</v>
      </c>
      <c r="O153" s="326">
        <v>1125585.22353748</v>
      </c>
      <c r="P153" s="326">
        <v>-44652.792125801323</v>
      </c>
      <c r="Q153" s="327">
        <v>-3.8157017229091199E-2</v>
      </c>
    </row>
    <row r="154" spans="1:17">
      <c r="A154" s="346"/>
      <c r="B154" s="346"/>
      <c r="C154" s="160" t="s">
        <v>114</v>
      </c>
      <c r="D154" s="326">
        <v>5969.0221676381352</v>
      </c>
      <c r="E154" s="326">
        <v>-1142.7653481738798</v>
      </c>
      <c r="F154" s="330">
        <v>-0.16068609272044601</v>
      </c>
      <c r="G154" s="337">
        <v>9.0229980494130876E-2</v>
      </c>
      <c r="H154" s="337">
        <v>-3.2974513241221332E-2</v>
      </c>
      <c r="I154" s="338">
        <v>4.8002198404806018</v>
      </c>
      <c r="J154" s="338">
        <v>7.6165248991575396E-3</v>
      </c>
      <c r="K154" s="330">
        <v>1.5892249780813529E-3</v>
      </c>
      <c r="L154" s="331">
        <v>28652.618637365103</v>
      </c>
      <c r="M154" s="331">
        <v>-5431.3577906262835</v>
      </c>
      <c r="N154" s="330">
        <v>-0.15935223409454635</v>
      </c>
      <c r="O154" s="326">
        <v>15933.798150062561</v>
      </c>
      <c r="P154" s="326">
        <v>-3208.9923872947693</v>
      </c>
      <c r="Q154" s="330">
        <v>-0.16763451394572756</v>
      </c>
    </row>
    <row r="155" spans="1:17">
      <c r="A155" s="346"/>
      <c r="B155" s="346"/>
      <c r="C155" s="160" t="s">
        <v>84</v>
      </c>
      <c r="D155" s="326">
        <v>50561.135384604422</v>
      </c>
      <c r="E155" s="326">
        <v>13819.261316399126</v>
      </c>
      <c r="F155" s="327">
        <v>0.37611748629767555</v>
      </c>
      <c r="G155" s="335">
        <v>0.76430110852128785</v>
      </c>
      <c r="H155" s="335">
        <v>0.12778546693375392</v>
      </c>
      <c r="I155" s="336">
        <v>5.9131143899158136</v>
      </c>
      <c r="J155" s="336">
        <v>-0.22875835522489307</v>
      </c>
      <c r="K155" s="327">
        <v>-3.7245700898945008E-2</v>
      </c>
      <c r="L155" s="328">
        <v>298973.77721318603</v>
      </c>
      <c r="M155" s="328">
        <v>73309.862268283818</v>
      </c>
      <c r="N155" s="327">
        <v>0.32486302600122424</v>
      </c>
      <c r="O155" s="326">
        <v>147419.10582304001</v>
      </c>
      <c r="P155" s="326">
        <v>39870.588990742865</v>
      </c>
      <c r="Q155" s="327">
        <v>0.37072188594580047</v>
      </c>
    </row>
    <row r="156" spans="1:17">
      <c r="A156" s="346"/>
      <c r="B156" s="346"/>
      <c r="C156" s="160" t="s">
        <v>115</v>
      </c>
      <c r="D156" s="326">
        <v>1129.3629571816218</v>
      </c>
      <c r="E156" s="326">
        <v>1005.9364565780652</v>
      </c>
      <c r="F156" s="330">
        <v>8.1500848817638634</v>
      </c>
      <c r="G156" s="337">
        <v>1.7071874544170633E-2</v>
      </c>
      <c r="H156" s="337">
        <v>1.4933635812125071E-2</v>
      </c>
      <c r="I156" s="338">
        <v>5.7677839467039416</v>
      </c>
      <c r="J156" s="338">
        <v>0.77849475624970488</v>
      </c>
      <c r="K156" s="330">
        <v>0.15603319962674461</v>
      </c>
      <c r="L156" s="331">
        <v>6513.9215344342492</v>
      </c>
      <c r="M156" s="331">
        <v>5898.1110291573304</v>
      </c>
      <c r="N156" s="330">
        <v>9.5778019027217809</v>
      </c>
      <c r="O156" s="326">
        <v>2674.6986757943173</v>
      </c>
      <c r="P156" s="326">
        <v>2195.6264107653637</v>
      </c>
      <c r="Q156" s="330">
        <v>4.5830797794830955</v>
      </c>
    </row>
    <row r="157" spans="1:17">
      <c r="A157" s="346"/>
      <c r="B157" s="346"/>
      <c r="C157" s="160" t="s">
        <v>86</v>
      </c>
      <c r="D157" s="326">
        <v>9463.5320523744704</v>
      </c>
      <c r="E157" s="326">
        <v>4442.3988260646111</v>
      </c>
      <c r="F157" s="327">
        <v>0.88474028189238607</v>
      </c>
      <c r="G157" s="335">
        <v>0.14305430412385378</v>
      </c>
      <c r="H157" s="335">
        <v>5.6068272025757857E-2</v>
      </c>
      <c r="I157" s="336">
        <v>3.0251350077169032</v>
      </c>
      <c r="J157" s="336">
        <v>-0.86245082348278146</v>
      </c>
      <c r="K157" s="327">
        <v>-0.22184740374378681</v>
      </c>
      <c r="L157" s="328">
        <v>28628.462108289004</v>
      </c>
      <c r="M157" s="328">
        <v>9108.3757211208358</v>
      </c>
      <c r="N157" s="327">
        <v>0.46661554362322738</v>
      </c>
      <c r="O157" s="326">
        <v>10020.457849144936</v>
      </c>
      <c r="P157" s="326">
        <v>1631.5436230897903</v>
      </c>
      <c r="Q157" s="327">
        <v>0.19448805639499517</v>
      </c>
    </row>
    <row r="158" spans="1:17">
      <c r="A158" s="346"/>
      <c r="B158" s="346"/>
      <c r="C158" s="160" t="s">
        <v>116</v>
      </c>
      <c r="D158" s="326">
        <v>12880.035145204125</v>
      </c>
      <c r="E158" s="326">
        <v>101.97061447859596</v>
      </c>
      <c r="F158" s="330">
        <v>7.9801298728302897E-3</v>
      </c>
      <c r="G158" s="337">
        <v>0.19469944779503845</v>
      </c>
      <c r="H158" s="337">
        <v>-2.6667538764309884E-2</v>
      </c>
      <c r="I158" s="338">
        <v>4.0102815392598732</v>
      </c>
      <c r="J158" s="338">
        <v>0.28801176005408768</v>
      </c>
      <c r="K158" s="330">
        <v>7.7375305160052171E-2</v>
      </c>
      <c r="L158" s="331">
        <v>51652.567167830464</v>
      </c>
      <c r="M158" s="331">
        <v>4089.1637283694727</v>
      </c>
      <c r="N158" s="330">
        <v>8.5972900017009649E-2</v>
      </c>
      <c r="O158" s="326">
        <v>31860.200178027153</v>
      </c>
      <c r="P158" s="326">
        <v>993.9012336730957</v>
      </c>
      <c r="Q158" s="330">
        <v>3.2200207594208385E-2</v>
      </c>
    </row>
    <row r="159" spans="1:17">
      <c r="A159" s="346" t="s">
        <v>104</v>
      </c>
      <c r="B159" s="346" t="s">
        <v>126</v>
      </c>
      <c r="C159" s="160" t="s">
        <v>75</v>
      </c>
      <c r="D159" s="326">
        <v>10699146.611227985</v>
      </c>
      <c r="E159" s="326">
        <v>299997.35942241549</v>
      </c>
      <c r="F159" s="327">
        <v>2.884825981032323E-2</v>
      </c>
      <c r="G159" s="335">
        <v>7.0053685382117603</v>
      </c>
      <c r="H159" s="335">
        <v>-0.6633152838790588</v>
      </c>
      <c r="I159" s="336">
        <v>2.6886587265673678</v>
      </c>
      <c r="J159" s="336">
        <v>9.8718611112971644E-2</v>
      </c>
      <c r="K159" s="327">
        <v>3.8116175167104895E-2</v>
      </c>
      <c r="L159" s="328">
        <v>28766353.903101802</v>
      </c>
      <c r="M159" s="328">
        <v>1833180.089252986</v>
      </c>
      <c r="N159" s="327">
        <v>6.806402030162445E-2</v>
      </c>
      <c r="O159" s="326">
        <v>10054351.274794817</v>
      </c>
      <c r="P159" s="326">
        <v>-17076.657709131017</v>
      </c>
      <c r="Q159" s="327">
        <v>-1.695554773719702E-3</v>
      </c>
    </row>
    <row r="160" spans="1:17">
      <c r="A160" s="346"/>
      <c r="B160" s="346"/>
      <c r="C160" s="160" t="s">
        <v>111</v>
      </c>
      <c r="D160" s="326">
        <v>29081773.680637155</v>
      </c>
      <c r="E160" s="326">
        <v>-2007690.0850865841</v>
      </c>
      <c r="F160" s="330">
        <v>-6.4577829332008951E-2</v>
      </c>
      <c r="G160" s="337">
        <v>19.041569368152398</v>
      </c>
      <c r="H160" s="337">
        <v>-3.8848510576616739</v>
      </c>
      <c r="I160" s="338">
        <v>2.3032068837992252</v>
      </c>
      <c r="J160" s="338">
        <v>7.0105680566011408E-2</v>
      </c>
      <c r="K160" s="330">
        <v>3.1393866280895973E-2</v>
      </c>
      <c r="L160" s="331">
        <v>66981341.334334627</v>
      </c>
      <c r="M160" s="331">
        <v>-2444577.6087784618</v>
      </c>
      <c r="N160" s="330">
        <v>-3.5211310789872649E-2</v>
      </c>
      <c r="O160" s="326">
        <v>16671215.165915966</v>
      </c>
      <c r="P160" s="326">
        <v>507925.18321452104</v>
      </c>
      <c r="Q160" s="330">
        <v>3.1424616136821244E-2</v>
      </c>
    </row>
    <row r="161" spans="1:17">
      <c r="A161" s="346"/>
      <c r="B161" s="346"/>
      <c r="C161" s="160" t="s">
        <v>77</v>
      </c>
      <c r="D161" s="326">
        <v>19952729.573958796</v>
      </c>
      <c r="E161" s="326">
        <v>2194106.550745368</v>
      </c>
      <c r="F161" s="327">
        <v>0.12355161477763853</v>
      </c>
      <c r="G161" s="335">
        <v>13.064240456540073</v>
      </c>
      <c r="H161" s="335">
        <v>-3.1567843074528312E-2</v>
      </c>
      <c r="I161" s="336">
        <v>2.628139921415702</v>
      </c>
      <c r="J161" s="336">
        <v>0.10487412076680691</v>
      </c>
      <c r="K161" s="327">
        <v>4.1562851103453702E-2</v>
      </c>
      <c r="L161" s="328">
        <v>52438565.134532824</v>
      </c>
      <c r="M161" s="328">
        <v>7628838.993442297</v>
      </c>
      <c r="N161" s="327">
        <v>0.17024962324968665</v>
      </c>
      <c r="O161" s="326">
        <v>14692945.534290612</v>
      </c>
      <c r="P161" s="326">
        <v>1324162.6317529827</v>
      </c>
      <c r="Q161" s="327">
        <v>9.9048854439968012E-2</v>
      </c>
    </row>
    <row r="162" spans="1:17">
      <c r="A162" s="346"/>
      <c r="B162" s="346"/>
      <c r="C162" s="160" t="s">
        <v>112</v>
      </c>
      <c r="D162" s="326">
        <v>2652326.2177082035</v>
      </c>
      <c r="E162" s="326">
        <v>-598312.82151013426</v>
      </c>
      <c r="F162" s="330">
        <v>-0.18406006151147655</v>
      </c>
      <c r="G162" s="337">
        <v>1.7366359499278494</v>
      </c>
      <c r="H162" s="337">
        <v>-0.66049504683924898</v>
      </c>
      <c r="I162" s="338">
        <v>2.5000862103529409</v>
      </c>
      <c r="J162" s="338">
        <v>0.33366123239465439</v>
      </c>
      <c r="K162" s="330">
        <v>0.15401467200083163</v>
      </c>
      <c r="L162" s="331">
        <v>6631044.202249852</v>
      </c>
      <c r="M162" s="331">
        <v>-411221.40663908143</v>
      </c>
      <c r="N162" s="330">
        <v>-5.8393339512787891E-2</v>
      </c>
      <c r="O162" s="326">
        <v>1955011.0353040695</v>
      </c>
      <c r="P162" s="326">
        <v>101744.35275789909</v>
      </c>
      <c r="Q162" s="330">
        <v>5.4900006413601696E-2</v>
      </c>
    </row>
    <row r="163" spans="1:17">
      <c r="A163" s="346"/>
      <c r="B163" s="346"/>
      <c r="C163" s="160" t="s">
        <v>79</v>
      </c>
      <c r="D163" s="326">
        <v>29069220.573852811</v>
      </c>
      <c r="E163" s="326">
        <v>5903753.8603553213</v>
      </c>
      <c r="F163" s="327">
        <v>0.25485149655609857</v>
      </c>
      <c r="G163" s="335">
        <v>19.033350101465132</v>
      </c>
      <c r="H163" s="335">
        <v>1.9503526835622154</v>
      </c>
      <c r="I163" s="336">
        <v>2.3586983768862577</v>
      </c>
      <c r="J163" s="336">
        <v>9.2028146823229129E-2</v>
      </c>
      <c r="K163" s="327">
        <v>4.0600589182604709E-2</v>
      </c>
      <c r="L163" s="328">
        <v>68565523.384895235</v>
      </c>
      <c r="M163" s="328">
        <v>16057049.619894452</v>
      </c>
      <c r="N163" s="327">
        <v>0.30579920665294952</v>
      </c>
      <c r="O163" s="326">
        <v>14455671.947540462</v>
      </c>
      <c r="P163" s="326">
        <v>2663176.1984569244</v>
      </c>
      <c r="Q163" s="327">
        <v>0.22583651969210122</v>
      </c>
    </row>
    <row r="164" spans="1:17">
      <c r="A164" s="346"/>
      <c r="B164" s="346"/>
      <c r="C164" s="160" t="s">
        <v>80</v>
      </c>
      <c r="D164" s="326">
        <v>3752730.5725186728</v>
      </c>
      <c r="E164" s="326">
        <v>147294.22439568443</v>
      </c>
      <c r="F164" s="330">
        <v>4.0853369793192075E-2</v>
      </c>
      <c r="G164" s="337">
        <v>2.4571362222029025</v>
      </c>
      <c r="H164" s="337">
        <v>-0.20163429112811526</v>
      </c>
      <c r="I164" s="338">
        <v>2.6989084466911319</v>
      </c>
      <c r="J164" s="338">
        <v>0.19054239253240635</v>
      </c>
      <c r="K164" s="330">
        <v>7.5962753608668124E-2</v>
      </c>
      <c r="L164" s="331">
        <v>10128276.240326693</v>
      </c>
      <c r="M164" s="331">
        <v>1084522.0942649879</v>
      </c>
      <c r="N164" s="330">
        <v>0.11991945786554425</v>
      </c>
      <c r="O164" s="326">
        <v>5313520.1949962378</v>
      </c>
      <c r="P164" s="326">
        <v>270746.81853529252</v>
      </c>
      <c r="Q164" s="330">
        <v>5.3690062654630853E-2</v>
      </c>
    </row>
    <row r="165" spans="1:17">
      <c r="A165" s="346"/>
      <c r="B165" s="346"/>
      <c r="C165" s="160" t="s">
        <v>113</v>
      </c>
      <c r="D165" s="326">
        <v>350491.28086305334</v>
      </c>
      <c r="E165" s="326">
        <v>125726.31854554306</v>
      </c>
      <c r="F165" s="327">
        <v>0.55936796042053027</v>
      </c>
      <c r="G165" s="335">
        <v>0.22948751719122093</v>
      </c>
      <c r="H165" s="335">
        <v>6.3738243999678673E-2</v>
      </c>
      <c r="I165" s="336">
        <v>3.7118613103241143</v>
      </c>
      <c r="J165" s="336">
        <v>0.44001588692331817</v>
      </c>
      <c r="K165" s="327">
        <v>0.13448553644259889</v>
      </c>
      <c r="L165" s="328">
        <v>1300975.0250415104</v>
      </c>
      <c r="M165" s="328">
        <v>565578.81174211192</v>
      </c>
      <c r="N165" s="327">
        <v>0.76908039708908649</v>
      </c>
      <c r="O165" s="326">
        <v>680691.48888528347</v>
      </c>
      <c r="P165" s="326">
        <v>230447.43345758482</v>
      </c>
      <c r="Q165" s="327">
        <v>0.51182782022224982</v>
      </c>
    </row>
    <row r="166" spans="1:17">
      <c r="A166" s="346"/>
      <c r="B166" s="346"/>
      <c r="C166" s="160" t="s">
        <v>82</v>
      </c>
      <c r="D166" s="326">
        <v>1822641.0755653286</v>
      </c>
      <c r="E166" s="326">
        <v>-79479.91030986188</v>
      </c>
      <c r="F166" s="330">
        <v>-4.1784886923631803E-2</v>
      </c>
      <c r="G166" s="337">
        <v>1.1933916704925243</v>
      </c>
      <c r="H166" s="337">
        <v>-0.20929657628957288</v>
      </c>
      <c r="I166" s="338">
        <v>2.8355652452825422</v>
      </c>
      <c r="J166" s="338">
        <v>0.16783267112777267</v>
      </c>
      <c r="K166" s="330">
        <v>6.2912104741588606E-2</v>
      </c>
      <c r="L166" s="331">
        <v>5168217.6884974372</v>
      </c>
      <c r="M166" s="331">
        <v>93867.57449480705</v>
      </c>
      <c r="N166" s="330">
        <v>1.8498442635201739E-2</v>
      </c>
      <c r="O166" s="326">
        <v>2710006.2999317646</v>
      </c>
      <c r="P166" s="326">
        <v>66687.38216370903</v>
      </c>
      <c r="Q166" s="330">
        <v>2.5228655428387727E-2</v>
      </c>
    </row>
    <row r="167" spans="1:17">
      <c r="A167" s="346"/>
      <c r="B167" s="346"/>
      <c r="C167" s="160" t="s">
        <v>114</v>
      </c>
      <c r="D167" s="326">
        <v>837346.98649242567</v>
      </c>
      <c r="E167" s="326">
        <v>-172494.52875439962</v>
      </c>
      <c r="F167" s="327">
        <v>-0.17081346543000714</v>
      </c>
      <c r="G167" s="335">
        <v>0.54826094527806546</v>
      </c>
      <c r="H167" s="335">
        <v>-0.19643028891154057</v>
      </c>
      <c r="I167" s="336">
        <v>2.2877335915050829</v>
      </c>
      <c r="J167" s="336">
        <v>-8.9581701127739333E-2</v>
      </c>
      <c r="K167" s="327">
        <v>-3.7681876444974893E-2</v>
      </c>
      <c r="L167" s="328">
        <v>1915626.8287442753</v>
      </c>
      <c r="M167" s="328">
        <v>-485084.84858750389</v>
      </c>
      <c r="N167" s="327">
        <v>-0.20205876997551048</v>
      </c>
      <c r="O167" s="326">
        <v>356673.11588656902</v>
      </c>
      <c r="P167" s="326">
        <v>-84038.537198461359</v>
      </c>
      <c r="Q167" s="327">
        <v>-0.19068825752662152</v>
      </c>
    </row>
    <row r="168" spans="1:17">
      <c r="A168" s="346"/>
      <c r="B168" s="346"/>
      <c r="C168" s="160" t="s">
        <v>84</v>
      </c>
      <c r="D168" s="326">
        <v>415160.73663972493</v>
      </c>
      <c r="E168" s="326">
        <v>59747.907069181267</v>
      </c>
      <c r="F168" s="330">
        <v>0.16810847020175529</v>
      </c>
      <c r="G168" s="337">
        <v>0.27183046166547886</v>
      </c>
      <c r="H168" s="337">
        <v>9.7370393773121844E-3</v>
      </c>
      <c r="I168" s="338">
        <v>3.5471575569142009</v>
      </c>
      <c r="J168" s="338">
        <v>-5.8032454538330391E-3</v>
      </c>
      <c r="K168" s="330">
        <v>-1.6333547642758117E-3</v>
      </c>
      <c r="L168" s="331">
        <v>1472640.5443056666</v>
      </c>
      <c r="M168" s="331">
        <v>209872.69218281447</v>
      </c>
      <c r="N168" s="330">
        <v>0.16620053466676024</v>
      </c>
      <c r="O168" s="326">
        <v>951614.62823951244</v>
      </c>
      <c r="P168" s="326">
        <v>84905.239128331421</v>
      </c>
      <c r="Q168" s="330">
        <v>9.7962754523061732E-2</v>
      </c>
    </row>
    <row r="169" spans="1:17">
      <c r="A169" s="346"/>
      <c r="B169" s="346"/>
      <c r="C169" s="160" t="s">
        <v>115</v>
      </c>
      <c r="D169" s="326">
        <v>191580.64373618583</v>
      </c>
      <c r="E169" s="326">
        <v>17419.990572111361</v>
      </c>
      <c r="F169" s="327">
        <v>0.10002253813150445</v>
      </c>
      <c r="G169" s="335">
        <v>0.12543925818825608</v>
      </c>
      <c r="H169" s="335">
        <v>-2.992688601258009E-3</v>
      </c>
      <c r="I169" s="336">
        <v>2.981667111601991</v>
      </c>
      <c r="J169" s="336">
        <v>0.1118073220742537</v>
      </c>
      <c r="K169" s="327">
        <v>3.895915838196843E-2</v>
      </c>
      <c r="L169" s="328">
        <v>571229.70464772324</v>
      </c>
      <c r="M169" s="328">
        <v>71413.049214259197</v>
      </c>
      <c r="N169" s="327">
        <v>0.1428784904183045</v>
      </c>
      <c r="O169" s="326">
        <v>341737.26605343819</v>
      </c>
      <c r="P169" s="326">
        <v>62087.109013905749</v>
      </c>
      <c r="Q169" s="327">
        <v>0.22201707187001105</v>
      </c>
    </row>
    <row r="170" spans="1:17">
      <c r="A170" s="346"/>
      <c r="B170" s="346"/>
      <c r="C170" s="160" t="s">
        <v>86</v>
      </c>
      <c r="D170" s="326">
        <v>1003269.7972523281</v>
      </c>
      <c r="E170" s="326">
        <v>-79633.874096125131</v>
      </c>
      <c r="F170" s="330">
        <v>-7.3537357202754186E-2</v>
      </c>
      <c r="G170" s="337">
        <v>0.65690049201063205</v>
      </c>
      <c r="H170" s="337">
        <v>-0.14166924328870156</v>
      </c>
      <c r="I170" s="338">
        <v>2.6349640978616322</v>
      </c>
      <c r="J170" s="338">
        <v>0.29192707232154458</v>
      </c>
      <c r="K170" s="330">
        <v>0.12459345248897771</v>
      </c>
      <c r="L170" s="331">
        <v>2643579.8962288033</v>
      </c>
      <c r="M170" s="331">
        <v>106296.49916608259</v>
      </c>
      <c r="N170" s="330">
        <v>4.1893822065417072E-2</v>
      </c>
      <c r="O170" s="326">
        <v>925513.74464559555</v>
      </c>
      <c r="P170" s="326">
        <v>-50256.864879654255</v>
      </c>
      <c r="Q170" s="330">
        <v>-5.1504794660812918E-2</v>
      </c>
    </row>
    <row r="171" spans="1:17">
      <c r="A171" s="346"/>
      <c r="B171" s="346"/>
      <c r="C171" s="160" t="s">
        <v>116</v>
      </c>
      <c r="D171" s="326">
        <v>532701.8265461924</v>
      </c>
      <c r="E171" s="326">
        <v>133609.11689893238</v>
      </c>
      <c r="F171" s="327">
        <v>0.33478215379334647</v>
      </c>
      <c r="G171" s="335">
        <v>0.34879161409176385</v>
      </c>
      <c r="H171" s="335">
        <v>5.4487173230417019E-2</v>
      </c>
      <c r="I171" s="336">
        <v>2.976677923460382</v>
      </c>
      <c r="J171" s="336">
        <v>0.69698400638432689</v>
      </c>
      <c r="K171" s="327">
        <v>0.30573578372235227</v>
      </c>
      <c r="L171" s="328">
        <v>1585681.7668670726</v>
      </c>
      <c r="M171" s="328">
        <v>675872.54433481372</v>
      </c>
      <c r="N171" s="327">
        <v>0.74287282168196478</v>
      </c>
      <c r="O171" s="326">
        <v>1178850.9449874759</v>
      </c>
      <c r="P171" s="326">
        <v>198686.12117428612</v>
      </c>
      <c r="Q171" s="327">
        <v>0.20270684720282703</v>
      </c>
    </row>
    <row r="172" spans="1:17">
      <c r="A172" s="346"/>
      <c r="B172" s="346" t="s">
        <v>127</v>
      </c>
      <c r="C172" s="160" t="s">
        <v>75</v>
      </c>
      <c r="D172" s="326">
        <v>141308044.68022633</v>
      </c>
      <c r="E172" s="326">
        <v>3937088.4998005629</v>
      </c>
      <c r="F172" s="330">
        <v>2.8660268584208674E-2</v>
      </c>
      <c r="G172" s="337">
        <v>7.3483674124631486</v>
      </c>
      <c r="H172" s="337">
        <v>-0.69007499924550775</v>
      </c>
      <c r="I172" s="338">
        <v>2.6382864443567682</v>
      </c>
      <c r="J172" s="338">
        <v>0.10455357833118706</v>
      </c>
      <c r="K172" s="330">
        <v>4.1264641483373908E-2</v>
      </c>
      <c r="L172" s="331">
        <v>372811098.75840163</v>
      </c>
      <c r="M172" s="331">
        <v>24749792.246696949</v>
      </c>
      <c r="N172" s="330">
        <v>7.1107565775527126E-2</v>
      </c>
      <c r="O172" s="326">
        <v>133365934.34353921</v>
      </c>
      <c r="P172" s="326">
        <v>1829504.5078700185</v>
      </c>
      <c r="Q172" s="330">
        <v>1.390872863248342E-2</v>
      </c>
    </row>
    <row r="173" spans="1:17">
      <c r="A173" s="346"/>
      <c r="B173" s="346"/>
      <c r="C173" s="160" t="s">
        <v>111</v>
      </c>
      <c r="D173" s="326">
        <v>408848736.63223147</v>
      </c>
      <c r="E173" s="326">
        <v>-6463218.5568416119</v>
      </c>
      <c r="F173" s="327">
        <v>-1.5562322432782353E-2</v>
      </c>
      <c r="G173" s="335">
        <v>21.261144329707285</v>
      </c>
      <c r="H173" s="335">
        <v>-3.0413816736546515</v>
      </c>
      <c r="I173" s="336">
        <v>2.2629365654835167</v>
      </c>
      <c r="J173" s="336">
        <v>9.5871135634598037E-2</v>
      </c>
      <c r="K173" s="327">
        <v>4.424007430236284E-2</v>
      </c>
      <c r="L173" s="328">
        <v>925198755.87681675</v>
      </c>
      <c r="M173" s="328">
        <v>25190575.183613181</v>
      </c>
      <c r="N173" s="327">
        <v>2.7989273568836803E-2</v>
      </c>
      <c r="O173" s="326">
        <v>221076163.72361517</v>
      </c>
      <c r="P173" s="326">
        <v>13500889.145911485</v>
      </c>
      <c r="Q173" s="327">
        <v>6.5040931167635596E-2</v>
      </c>
    </row>
    <row r="174" spans="1:17">
      <c r="A174" s="346"/>
      <c r="B174" s="346"/>
      <c r="C174" s="160" t="s">
        <v>77</v>
      </c>
      <c r="D174" s="326">
        <v>247588926.7788766</v>
      </c>
      <c r="E174" s="326">
        <v>31183992.424261451</v>
      </c>
      <c r="F174" s="330">
        <v>0.14410019123298426</v>
      </c>
      <c r="G174" s="337">
        <v>12.875235839161054</v>
      </c>
      <c r="H174" s="337">
        <v>0.21201611071718318</v>
      </c>
      <c r="I174" s="338">
        <v>2.5957145775110408</v>
      </c>
      <c r="J174" s="338">
        <v>0.10753027093066247</v>
      </c>
      <c r="K174" s="330">
        <v>4.3216360880615826E-2</v>
      </c>
      <c r="L174" s="331">
        <v>642670186.47024369</v>
      </c>
      <c r="M174" s="331">
        <v>104214824.94253325</v>
      </c>
      <c r="N174" s="330">
        <v>0.1935440379808904</v>
      </c>
      <c r="O174" s="326">
        <v>186266104.188508</v>
      </c>
      <c r="P174" s="326">
        <v>20738652.59381187</v>
      </c>
      <c r="Q174" s="330">
        <v>0.12528829746374456</v>
      </c>
    </row>
    <row r="175" spans="1:17">
      <c r="A175" s="346"/>
      <c r="B175" s="346"/>
      <c r="C175" s="160" t="s">
        <v>112</v>
      </c>
      <c r="D175" s="326">
        <v>41957527.613315329</v>
      </c>
      <c r="E175" s="326">
        <v>-8431814.0197713226</v>
      </c>
      <c r="F175" s="327">
        <v>-0.16733328411329798</v>
      </c>
      <c r="G175" s="335">
        <v>2.1818950882727286</v>
      </c>
      <c r="H175" s="335">
        <v>-0.76670359767859697</v>
      </c>
      <c r="I175" s="336">
        <v>2.3694097348472067</v>
      </c>
      <c r="J175" s="336">
        <v>0.37186695642730649</v>
      </c>
      <c r="K175" s="327">
        <v>0.18616219910016713</v>
      </c>
      <c r="L175" s="328">
        <v>99414574.377109826</v>
      </c>
      <c r="M175" s="328">
        <v>-1240291.1113956422</v>
      </c>
      <c r="N175" s="327">
        <v>-1.2322217166315525E-2</v>
      </c>
      <c r="O175" s="326">
        <v>27605779.005903527</v>
      </c>
      <c r="P175" s="326">
        <v>2220976.7753459066</v>
      </c>
      <c r="Q175" s="327">
        <v>8.7492380487106877E-2</v>
      </c>
    </row>
    <row r="176" spans="1:17">
      <c r="A176" s="346"/>
      <c r="B176" s="346"/>
      <c r="C176" s="160" t="s">
        <v>79</v>
      </c>
      <c r="D176" s="326">
        <v>339663615.03650236</v>
      </c>
      <c r="E176" s="326">
        <v>75015155.125198931</v>
      </c>
      <c r="F176" s="330">
        <v>0.28345207506720482</v>
      </c>
      <c r="G176" s="337">
        <v>17.663347090973733</v>
      </c>
      <c r="H176" s="337">
        <v>2.1770939302235028</v>
      </c>
      <c r="I176" s="338">
        <v>2.3155887706407055</v>
      </c>
      <c r="J176" s="338">
        <v>7.5350843488223074E-2</v>
      </c>
      <c r="K176" s="330">
        <v>3.3635196768586041E-2</v>
      </c>
      <c r="L176" s="331">
        <v>786521252.77375233</v>
      </c>
      <c r="M176" s="331">
        <v>193645735.51795709</v>
      </c>
      <c r="N176" s="330">
        <v>0.32662123815514033</v>
      </c>
      <c r="O176" s="326">
        <v>169223450.60109222</v>
      </c>
      <c r="P176" s="326">
        <v>30793954.4870601</v>
      </c>
      <c r="Q176" s="330">
        <v>0.22245226163138956</v>
      </c>
    </row>
    <row r="177" spans="1:17">
      <c r="A177" s="346"/>
      <c r="B177" s="346"/>
      <c r="C177" s="160" t="s">
        <v>80</v>
      </c>
      <c r="D177" s="326">
        <v>49603805.807103544</v>
      </c>
      <c r="E177" s="326">
        <v>4317696.0264732093</v>
      </c>
      <c r="F177" s="327">
        <v>9.534261272139484E-2</v>
      </c>
      <c r="G177" s="335">
        <v>2.579520443807235</v>
      </c>
      <c r="H177" s="335">
        <v>-7.0455909591580212E-2</v>
      </c>
      <c r="I177" s="336">
        <v>2.6446619944777017</v>
      </c>
      <c r="J177" s="336">
        <v>0.2280719385197143</v>
      </c>
      <c r="K177" s="327">
        <v>9.4377587111812294E-2</v>
      </c>
      <c r="L177" s="328">
        <v>131185299.99949907</v>
      </c>
      <c r="M177" s="328">
        <v>21747337.430606052</v>
      </c>
      <c r="N177" s="327">
        <v>0.19871840557078849</v>
      </c>
      <c r="O177" s="326">
        <v>69949356.296161756</v>
      </c>
      <c r="P177" s="326">
        <v>8304511.1708136797</v>
      </c>
      <c r="Q177" s="327">
        <v>0.13471541949578039</v>
      </c>
    </row>
    <row r="178" spans="1:17">
      <c r="A178" s="346"/>
      <c r="B178" s="346"/>
      <c r="C178" s="160" t="s">
        <v>113</v>
      </c>
      <c r="D178" s="326">
        <v>3389859.9830630957</v>
      </c>
      <c r="E178" s="326">
        <v>617843.47031729529</v>
      </c>
      <c r="F178" s="330">
        <v>0.22288592707743107</v>
      </c>
      <c r="G178" s="337">
        <v>0.17628109347011195</v>
      </c>
      <c r="H178" s="337">
        <v>1.4072896617015607E-2</v>
      </c>
      <c r="I178" s="338">
        <v>3.5933989456182474</v>
      </c>
      <c r="J178" s="338">
        <v>0.25627168761928187</v>
      </c>
      <c r="K178" s="330">
        <v>7.6794100975624627E-2</v>
      </c>
      <c r="L178" s="331">
        <v>12181119.288932418</v>
      </c>
      <c r="M178" s="331">
        <v>2930547.4246251713</v>
      </c>
      <c r="N178" s="330">
        <v>0.31679635244308574</v>
      </c>
      <c r="O178" s="326">
        <v>6985190.6342986971</v>
      </c>
      <c r="P178" s="326">
        <v>1259874.5490734726</v>
      </c>
      <c r="Q178" s="330">
        <v>0.22005327397114552</v>
      </c>
    </row>
    <row r="179" spans="1:17">
      <c r="A179" s="346"/>
      <c r="B179" s="346"/>
      <c r="C179" s="160" t="s">
        <v>82</v>
      </c>
      <c r="D179" s="326">
        <v>23879418.662517834</v>
      </c>
      <c r="E179" s="326">
        <v>-2092355.8350865841</v>
      </c>
      <c r="F179" s="327">
        <v>-8.0562682972608532E-2</v>
      </c>
      <c r="G179" s="335">
        <v>1.2417887624537001</v>
      </c>
      <c r="H179" s="335">
        <v>-0.27798382582668224</v>
      </c>
      <c r="I179" s="336">
        <v>2.7740634609054911</v>
      </c>
      <c r="J179" s="336">
        <v>0.19710203566674878</v>
      </c>
      <c r="K179" s="327">
        <v>7.6486218899643896E-2</v>
      </c>
      <c r="L179" s="328">
        <v>66243022.779355399</v>
      </c>
      <c r="M179" s="328">
        <v>-685238.2459705025</v>
      </c>
      <c r="N179" s="327">
        <v>-1.0238399077950133E-2</v>
      </c>
      <c r="O179" s="326">
        <v>34493425.476649277</v>
      </c>
      <c r="P179" s="326">
        <v>-644342.84900888801</v>
      </c>
      <c r="Q179" s="327">
        <v>-1.8337614473323806E-2</v>
      </c>
    </row>
    <row r="180" spans="1:17">
      <c r="A180" s="346"/>
      <c r="B180" s="346"/>
      <c r="C180" s="160" t="s">
        <v>114</v>
      </c>
      <c r="D180" s="326">
        <v>12211391.145123534</v>
      </c>
      <c r="E180" s="326">
        <v>-1757434.7215731945</v>
      </c>
      <c r="F180" s="330">
        <v>-0.12581119833150178</v>
      </c>
      <c r="G180" s="337">
        <v>0.63502250671382732</v>
      </c>
      <c r="H180" s="337">
        <v>-0.18238173513440681</v>
      </c>
      <c r="I180" s="338">
        <v>2.4381269131102132</v>
      </c>
      <c r="J180" s="338">
        <v>7.0041124274240474E-2</v>
      </c>
      <c r="K180" s="330">
        <v>2.9577105949640883E-2</v>
      </c>
      <c r="L180" s="331">
        <v>29772921.397441432</v>
      </c>
      <c r="M180" s="331">
        <v>-3306456.6242074296</v>
      </c>
      <c r="N180" s="330">
        <v>-9.9955223524563028E-2</v>
      </c>
      <c r="O180" s="326">
        <v>5900207.1832585614</v>
      </c>
      <c r="P180" s="326">
        <v>-350445.464942405</v>
      </c>
      <c r="Q180" s="330">
        <v>-5.6065419831522488E-2</v>
      </c>
    </row>
    <row r="181" spans="1:17">
      <c r="A181" s="346"/>
      <c r="B181" s="346"/>
      <c r="C181" s="160" t="s">
        <v>84</v>
      </c>
      <c r="D181" s="326">
        <v>5332782.0255179098</v>
      </c>
      <c r="E181" s="326">
        <v>-109523.11682747677</v>
      </c>
      <c r="F181" s="327">
        <v>-2.012439838687128E-2</v>
      </c>
      <c r="G181" s="335">
        <v>0.27731783949571998</v>
      </c>
      <c r="H181" s="335">
        <v>-4.114581315753979E-2</v>
      </c>
      <c r="I181" s="336">
        <v>3.5409713241637841</v>
      </c>
      <c r="J181" s="336">
        <v>9.9168802524588706E-2</v>
      </c>
      <c r="K181" s="327">
        <v>2.8813042555782223E-2</v>
      </c>
      <c r="L181" s="328">
        <v>18883228.230374981</v>
      </c>
      <c r="M181" s="328">
        <v>151888.66792066768</v>
      </c>
      <c r="N181" s="327">
        <v>8.108799021780487E-3</v>
      </c>
      <c r="O181" s="326">
        <v>12374416.397952067</v>
      </c>
      <c r="P181" s="326">
        <v>332554.45916547999</v>
      </c>
      <c r="Q181" s="327">
        <v>2.761653146797249E-2</v>
      </c>
    </row>
    <row r="182" spans="1:17">
      <c r="A182" s="346"/>
      <c r="B182" s="346"/>
      <c r="C182" s="160" t="s">
        <v>115</v>
      </c>
      <c r="D182" s="326">
        <v>2327576.2846295135</v>
      </c>
      <c r="E182" s="326">
        <v>-193222.74761305097</v>
      </c>
      <c r="F182" s="330">
        <v>-7.6651389159394942E-2</v>
      </c>
      <c r="G182" s="337">
        <v>0.12103971687315385</v>
      </c>
      <c r="H182" s="337">
        <v>-2.6468158267196396E-2</v>
      </c>
      <c r="I182" s="338">
        <v>3.0128470588531635</v>
      </c>
      <c r="J182" s="338">
        <v>8.2114849085159758E-2</v>
      </c>
      <c r="K182" s="330">
        <v>2.8018543902262553E-2</v>
      </c>
      <c r="L182" s="331">
        <v>7012631.3634024039</v>
      </c>
      <c r="M182" s="331">
        <v>-375155.55474289227</v>
      </c>
      <c r="N182" s="330">
        <v>-5.0780505569464243E-2</v>
      </c>
      <c r="O182" s="326">
        <v>4162755.3809629772</v>
      </c>
      <c r="P182" s="326">
        <v>423468.22299033031</v>
      </c>
      <c r="Q182" s="330">
        <v>0.11324838267300251</v>
      </c>
    </row>
    <row r="183" spans="1:17">
      <c r="A183" s="346"/>
      <c r="B183" s="346"/>
      <c r="C183" s="160" t="s">
        <v>86</v>
      </c>
      <c r="D183" s="326">
        <v>13316989.182599058</v>
      </c>
      <c r="E183" s="326">
        <v>-1311905.4167196807</v>
      </c>
      <c r="F183" s="327">
        <v>-8.9679053178821549E-2</v>
      </c>
      <c r="G183" s="335">
        <v>0.69251633594522999</v>
      </c>
      <c r="H183" s="335">
        <v>-0.16351269707052463</v>
      </c>
      <c r="I183" s="336">
        <v>2.5242032656780617</v>
      </c>
      <c r="J183" s="336">
        <v>0.30320786314234471</v>
      </c>
      <c r="K183" s="327">
        <v>0.13651890625085103</v>
      </c>
      <c r="L183" s="328">
        <v>33614787.583715968</v>
      </c>
      <c r="M183" s="328">
        <v>1124079.9344494678</v>
      </c>
      <c r="N183" s="327">
        <v>3.4596966818444923E-2</v>
      </c>
      <c r="O183" s="326">
        <v>12178153.284779049</v>
      </c>
      <c r="P183" s="326">
        <v>-1086938.9863034636</v>
      </c>
      <c r="Q183" s="327">
        <v>-8.193979838896083E-2</v>
      </c>
    </row>
    <row r="184" spans="1:17">
      <c r="A184" s="346"/>
      <c r="B184" s="346"/>
      <c r="C184" s="160" t="s">
        <v>116</v>
      </c>
      <c r="D184" s="326">
        <v>5488065.3168073688</v>
      </c>
      <c r="E184" s="326">
        <v>462873.35145747475</v>
      </c>
      <c r="F184" s="330">
        <v>9.2110580978620543E-2</v>
      </c>
      <c r="G184" s="337">
        <v>0.28539295425648037</v>
      </c>
      <c r="H184" s="337">
        <v>-8.6627715272940553E-3</v>
      </c>
      <c r="I184" s="338">
        <v>2.6557204074994498</v>
      </c>
      <c r="J184" s="338">
        <v>0.38301968817477539</v>
      </c>
      <c r="K184" s="330">
        <v>0.16853063182405664</v>
      </c>
      <c r="L184" s="331">
        <v>14574767.059535263</v>
      </c>
      <c r="M184" s="331">
        <v>3154009.6651399843</v>
      </c>
      <c r="N184" s="330">
        <v>0.27616466721268507</v>
      </c>
      <c r="O184" s="326">
        <v>13786393.090261666</v>
      </c>
      <c r="P184" s="326">
        <v>1481917.5145511497</v>
      </c>
      <c r="Q184" s="330">
        <v>0.12043727548019266</v>
      </c>
    </row>
    <row r="185" spans="1:17">
      <c r="A185" s="346"/>
      <c r="B185" s="346" t="s">
        <v>128</v>
      </c>
      <c r="C185" s="160" t="s">
        <v>75</v>
      </c>
      <c r="D185" s="326">
        <v>81031686.593277082</v>
      </c>
      <c r="E185" s="326">
        <v>1702917.3657259941</v>
      </c>
      <c r="F185" s="327">
        <v>2.1466579934465522E-2</v>
      </c>
      <c r="G185" s="335">
        <v>7.1680301090427259</v>
      </c>
      <c r="H185" s="335">
        <v>-0.75714507241241424</v>
      </c>
      <c r="I185" s="336">
        <v>2.6497760985246743</v>
      </c>
      <c r="J185" s="336">
        <v>0.10986985261839122</v>
      </c>
      <c r="K185" s="327">
        <v>4.3257444165695068E-2</v>
      </c>
      <c r="L185" s="328">
        <v>214715826.35800791</v>
      </c>
      <c r="M185" s="328">
        <v>13228189.916892737</v>
      </c>
      <c r="N185" s="327">
        <v>6.5652613483104111E-2</v>
      </c>
      <c r="O185" s="326">
        <v>75627562.35136655</v>
      </c>
      <c r="P185" s="326">
        <v>132670.40446297824</v>
      </c>
      <c r="Q185" s="327">
        <v>1.7573427955402184E-3</v>
      </c>
    </row>
    <row r="186" spans="1:17">
      <c r="A186" s="346"/>
      <c r="B186" s="346"/>
      <c r="C186" s="160" t="s">
        <v>111</v>
      </c>
      <c r="D186" s="326">
        <v>226745429.88722947</v>
      </c>
      <c r="E186" s="326">
        <v>-5551255.8955450058</v>
      </c>
      <c r="F186" s="330">
        <v>-2.3897266880234795E-2</v>
      </c>
      <c r="G186" s="337">
        <v>20.05780870238414</v>
      </c>
      <c r="H186" s="337">
        <v>-3.1493070366628508</v>
      </c>
      <c r="I186" s="338">
        <v>2.3069804690524607</v>
      </c>
      <c r="J186" s="338">
        <v>0.11019044653565402</v>
      </c>
      <c r="K186" s="330">
        <v>5.0159753734410908E-2</v>
      </c>
      <c r="L186" s="331">
        <v>523097278.19674253</v>
      </c>
      <c r="M186" s="331">
        <v>12790236.605421782</v>
      </c>
      <c r="N186" s="330">
        <v>2.5063805832538047E-2</v>
      </c>
      <c r="O186" s="326">
        <v>126817852.25638762</v>
      </c>
      <c r="P186" s="326">
        <v>8442186.3851502836</v>
      </c>
      <c r="Q186" s="330">
        <v>7.1316907263129892E-2</v>
      </c>
    </row>
    <row r="187" spans="1:17">
      <c r="A187" s="346"/>
      <c r="B187" s="346"/>
      <c r="C187" s="160" t="s">
        <v>77</v>
      </c>
      <c r="D187" s="326">
        <v>147542983.92864347</v>
      </c>
      <c r="E187" s="326">
        <v>18168802.097348407</v>
      </c>
      <c r="F187" s="327">
        <v>0.14043607341255049</v>
      </c>
      <c r="G187" s="335">
        <v>13.051592477482359</v>
      </c>
      <c r="H187" s="335">
        <v>0.12673476250409443</v>
      </c>
      <c r="I187" s="336">
        <v>2.612004545309794</v>
      </c>
      <c r="J187" s="336">
        <v>0.11739737806206785</v>
      </c>
      <c r="K187" s="327">
        <v>4.7060466915755376E-2</v>
      </c>
      <c r="L187" s="328">
        <v>385382944.6501866</v>
      </c>
      <c r="M187" s="328">
        <v>62645183.397027373</v>
      </c>
      <c r="N187" s="327">
        <v>0.19410552751491564</v>
      </c>
      <c r="O187" s="326">
        <v>110067676.98420142</v>
      </c>
      <c r="P187" s="326">
        <v>12035296.280819207</v>
      </c>
      <c r="Q187" s="327">
        <v>0.12276858110010154</v>
      </c>
    </row>
    <row r="188" spans="1:17">
      <c r="A188" s="346"/>
      <c r="B188" s="346"/>
      <c r="C188" s="160" t="s">
        <v>112</v>
      </c>
      <c r="D188" s="326">
        <v>23245403.238232221</v>
      </c>
      <c r="E188" s="326">
        <v>-5984969.9125598781</v>
      </c>
      <c r="F188" s="330">
        <v>-0.20475174510037666</v>
      </c>
      <c r="G188" s="337">
        <v>2.0562789362243392</v>
      </c>
      <c r="H188" s="337">
        <v>-0.86392050837861012</v>
      </c>
      <c r="I188" s="338">
        <v>2.4391691505033952</v>
      </c>
      <c r="J188" s="338">
        <v>0.48437082002413057</v>
      </c>
      <c r="K188" s="330">
        <v>0.24778557075264931</v>
      </c>
      <c r="L188" s="331">
        <v>56699470.469707765</v>
      </c>
      <c r="M188" s="331">
        <v>-440014.16474655271</v>
      </c>
      <c r="N188" s="330">
        <v>-7.7007023700250577E-3</v>
      </c>
      <c r="O188" s="326">
        <v>15663488.079961888</v>
      </c>
      <c r="P188" s="326">
        <v>1191131.3956514373</v>
      </c>
      <c r="Q188" s="330">
        <v>8.2303899885410398E-2</v>
      </c>
    </row>
    <row r="189" spans="1:17">
      <c r="A189" s="346"/>
      <c r="B189" s="346"/>
      <c r="C189" s="160" t="s">
        <v>79</v>
      </c>
      <c r="D189" s="326">
        <v>206021253.733522</v>
      </c>
      <c r="E189" s="326">
        <v>45218690.905094117</v>
      </c>
      <c r="F189" s="327">
        <v>0.28120628247288121</v>
      </c>
      <c r="G189" s="335">
        <v>18.224556490807867</v>
      </c>
      <c r="H189" s="335">
        <v>2.1599119431695399</v>
      </c>
      <c r="I189" s="336">
        <v>2.3351541700280261</v>
      </c>
      <c r="J189" s="336">
        <v>9.8673736619837804E-2</v>
      </c>
      <c r="K189" s="327">
        <v>4.4120098323180139E-2</v>
      </c>
      <c r="L189" s="328">
        <v>481091389.7702359</v>
      </c>
      <c r="M189" s="328">
        <v>121459604.36256611</v>
      </c>
      <c r="N189" s="327">
        <v>0.33773322962786084</v>
      </c>
      <c r="O189" s="326">
        <v>102002014.56884037</v>
      </c>
      <c r="P189" s="326">
        <v>18858654.659484848</v>
      </c>
      <c r="Q189" s="327">
        <v>0.22682093531034725</v>
      </c>
    </row>
    <row r="190" spans="1:17">
      <c r="A190" s="346"/>
      <c r="B190" s="346"/>
      <c r="C190" s="160" t="s">
        <v>80</v>
      </c>
      <c r="D190" s="326">
        <v>28784075.613043822</v>
      </c>
      <c r="E190" s="326">
        <v>2762007.4384989254</v>
      </c>
      <c r="F190" s="330">
        <v>0.10614096542874922</v>
      </c>
      <c r="G190" s="337">
        <v>2.5462276466102667</v>
      </c>
      <c r="H190" s="337">
        <v>-5.3452783013906213E-2</v>
      </c>
      <c r="I190" s="338">
        <v>2.7015676086809957</v>
      </c>
      <c r="J190" s="338">
        <v>0.26300208474288045</v>
      </c>
      <c r="K190" s="330">
        <v>0.10785114533980215</v>
      </c>
      <c r="L190" s="331">
        <v>77762126.322023764</v>
      </c>
      <c r="M190" s="331">
        <v>14305608.010011338</v>
      </c>
      <c r="N190" s="330">
        <v>0.22543953545751441</v>
      </c>
      <c r="O190" s="326">
        <v>40664718.762973994</v>
      </c>
      <c r="P190" s="326">
        <v>5156486.510361433</v>
      </c>
      <c r="Q190" s="330">
        <v>0.1452194655503313</v>
      </c>
    </row>
    <row r="191" spans="1:17">
      <c r="A191" s="346"/>
      <c r="B191" s="346"/>
      <c r="C191" s="160" t="s">
        <v>113</v>
      </c>
      <c r="D191" s="326">
        <v>2052604.1887599204</v>
      </c>
      <c r="E191" s="326">
        <v>421286.13037373335</v>
      </c>
      <c r="F191" s="327">
        <v>0.25824892221845369</v>
      </c>
      <c r="G191" s="335">
        <v>0.18157253348098304</v>
      </c>
      <c r="H191" s="335">
        <v>1.8599106371619795E-2</v>
      </c>
      <c r="I191" s="336">
        <v>3.6908296888101031</v>
      </c>
      <c r="J191" s="336">
        <v>0.39958997031994992</v>
      </c>
      <c r="K191" s="327">
        <v>0.12141016896309841</v>
      </c>
      <c r="L191" s="328">
        <v>7575812.4792510914</v>
      </c>
      <c r="M191" s="328">
        <v>2206753.6920002336</v>
      </c>
      <c r="N191" s="327">
        <v>0.4110131364626326</v>
      </c>
      <c r="O191" s="326">
        <v>4240641.9028606452</v>
      </c>
      <c r="P191" s="326">
        <v>941411.72481651604</v>
      </c>
      <c r="Q191" s="327">
        <v>0.28534284484952482</v>
      </c>
    </row>
    <row r="192" spans="1:17">
      <c r="A192" s="346"/>
      <c r="B192" s="346"/>
      <c r="C192" s="160" t="s">
        <v>82</v>
      </c>
      <c r="D192" s="326">
        <v>13479087.79002695</v>
      </c>
      <c r="E192" s="326">
        <v>-1353184.173754625</v>
      </c>
      <c r="F192" s="330">
        <v>-9.1232427308433922E-2</v>
      </c>
      <c r="G192" s="337">
        <v>1.1923546353700043</v>
      </c>
      <c r="H192" s="337">
        <v>-0.28943254974025923</v>
      </c>
      <c r="I192" s="338">
        <v>2.8119368684620571</v>
      </c>
      <c r="J192" s="338">
        <v>0.21825124630191661</v>
      </c>
      <c r="K192" s="330">
        <v>8.414714737869694E-2</v>
      </c>
      <c r="L192" s="331">
        <v>37902343.910013534</v>
      </c>
      <c r="M192" s="331">
        <v>-567906.62641569227</v>
      </c>
      <c r="N192" s="330">
        <v>-1.4762228436176045E-2</v>
      </c>
      <c r="O192" s="326">
        <v>19926107.988654863</v>
      </c>
      <c r="P192" s="326">
        <v>-189652.88603155687</v>
      </c>
      <c r="Q192" s="330">
        <v>-9.4280741958021174E-3</v>
      </c>
    </row>
    <row r="193" spans="1:17">
      <c r="A193" s="346"/>
      <c r="B193" s="346"/>
      <c r="C193" s="160" t="s">
        <v>114</v>
      </c>
      <c r="D193" s="326">
        <v>6745477.1169974711</v>
      </c>
      <c r="E193" s="326">
        <v>-1097928.5205007363</v>
      </c>
      <c r="F193" s="327">
        <v>-0.13998109638135967</v>
      </c>
      <c r="G193" s="335">
        <v>0.59670216809368715</v>
      </c>
      <c r="H193" s="335">
        <v>-0.18687690796738032</v>
      </c>
      <c r="I193" s="336">
        <v>2.4713662890148895</v>
      </c>
      <c r="J193" s="336">
        <v>0.10721209068308735</v>
      </c>
      <c r="K193" s="327">
        <v>4.5349026200887613E-2</v>
      </c>
      <c r="L193" s="328">
        <v>16670544.750268895</v>
      </c>
      <c r="M193" s="328">
        <v>-1872475.6168418154</v>
      </c>
      <c r="N193" s="327">
        <v>-0.10098007658789926</v>
      </c>
      <c r="O193" s="326">
        <v>3537984.7148550767</v>
      </c>
      <c r="P193" s="326">
        <v>94669.649571040645</v>
      </c>
      <c r="Q193" s="327">
        <v>2.7493751741022115E-2</v>
      </c>
    </row>
    <row r="194" spans="1:17">
      <c r="A194" s="346"/>
      <c r="B194" s="346"/>
      <c r="C194" s="160" t="s">
        <v>84</v>
      </c>
      <c r="D194" s="326">
        <v>3192877.5935122594</v>
      </c>
      <c r="E194" s="326">
        <v>182976.64752883557</v>
      </c>
      <c r="F194" s="330">
        <v>6.079158444499963E-2</v>
      </c>
      <c r="G194" s="337">
        <v>0.28244065608135305</v>
      </c>
      <c r="H194" s="337">
        <v>-1.825721819578402E-2</v>
      </c>
      <c r="I194" s="338">
        <v>3.5398940784143238</v>
      </c>
      <c r="J194" s="338">
        <v>6.7522132160830139E-2</v>
      </c>
      <c r="K194" s="330">
        <v>1.944553556069446E-2</v>
      </c>
      <c r="L194" s="331">
        <v>11302448.486375824</v>
      </c>
      <c r="M194" s="331">
        <v>850952.8805411309</v>
      </c>
      <c r="N194" s="330">
        <v>8.1419244922810344E-2</v>
      </c>
      <c r="O194" s="326">
        <v>7279447.4807319567</v>
      </c>
      <c r="P194" s="326">
        <v>484423.36363746691</v>
      </c>
      <c r="Q194" s="330">
        <v>7.1290896881261306E-2</v>
      </c>
    </row>
    <row r="195" spans="1:17">
      <c r="A195" s="346"/>
      <c r="B195" s="346"/>
      <c r="C195" s="160" t="s">
        <v>115</v>
      </c>
      <c r="D195" s="326">
        <v>1342487.4868683785</v>
      </c>
      <c r="E195" s="326">
        <v>-8237.3001003346872</v>
      </c>
      <c r="F195" s="327">
        <v>-6.0984296577697196E-3</v>
      </c>
      <c r="G195" s="335">
        <v>0.11875589823504951</v>
      </c>
      <c r="H195" s="335">
        <v>-1.6185443511406661E-2</v>
      </c>
      <c r="I195" s="336">
        <v>3.0284507184721621</v>
      </c>
      <c r="J195" s="336">
        <v>0.12253848475829887</v>
      </c>
      <c r="K195" s="327">
        <v>4.2168680573566451E-2</v>
      </c>
      <c r="L195" s="328">
        <v>4065657.1941464278</v>
      </c>
      <c r="M195" s="328">
        <v>140569.51131349243</v>
      </c>
      <c r="N195" s="327">
        <v>3.5813088183557794E-2</v>
      </c>
      <c r="O195" s="326">
        <v>2444127.5182979684</v>
      </c>
      <c r="P195" s="326">
        <v>298332.64374720957</v>
      </c>
      <c r="Q195" s="327">
        <v>0.13903129664696778</v>
      </c>
    </row>
    <row r="196" spans="1:17">
      <c r="A196" s="346"/>
      <c r="B196" s="346"/>
      <c r="C196" s="160" t="s">
        <v>86</v>
      </c>
      <c r="D196" s="326">
        <v>7405100.0733067514</v>
      </c>
      <c r="E196" s="326">
        <v>-1044057.5355817443</v>
      </c>
      <c r="F196" s="330">
        <v>-0.12356942359358973</v>
      </c>
      <c r="G196" s="337">
        <v>0.65505214709848025</v>
      </c>
      <c r="H196" s="337">
        <v>-0.1890433158487782</v>
      </c>
      <c r="I196" s="338">
        <v>2.5942494572405677</v>
      </c>
      <c r="J196" s="338">
        <v>0.34691184072876258</v>
      </c>
      <c r="K196" s="330">
        <v>0.1543656984068198</v>
      </c>
      <c r="L196" s="331">
        <v>19210676.845988128</v>
      </c>
      <c r="M196" s="331">
        <v>222567.12369607389</v>
      </c>
      <c r="N196" s="330">
        <v>1.1721394438477461E-2</v>
      </c>
      <c r="O196" s="326">
        <v>6828351.6060173474</v>
      </c>
      <c r="P196" s="326">
        <v>-773235.43964700028</v>
      </c>
      <c r="Q196" s="330">
        <v>-0.10172026380833513</v>
      </c>
    </row>
    <row r="197" spans="1:17">
      <c r="A197" s="346"/>
      <c r="B197" s="346"/>
      <c r="C197" s="160" t="s">
        <v>116</v>
      </c>
      <c r="D197" s="326">
        <v>3293539.7235982423</v>
      </c>
      <c r="E197" s="326">
        <v>459452.23403010285</v>
      </c>
      <c r="F197" s="327">
        <v>0.16211646102009172</v>
      </c>
      <c r="G197" s="335">
        <v>0.29134518725467512</v>
      </c>
      <c r="H197" s="335">
        <v>8.211589530871255E-3</v>
      </c>
      <c r="I197" s="336">
        <v>2.8035351433701132</v>
      </c>
      <c r="J197" s="336">
        <v>0.51512349589039985</v>
      </c>
      <c r="K197" s="327">
        <v>0.22510088884476645</v>
      </c>
      <c r="L197" s="328">
        <v>9233554.3611931615</v>
      </c>
      <c r="M197" s="328">
        <v>2747995.5400888911</v>
      </c>
      <c r="N197" s="327">
        <v>0.42370990933684888</v>
      </c>
      <c r="O197" s="326">
        <v>8133651.9729572758</v>
      </c>
      <c r="P197" s="326">
        <v>1120248.3362823091</v>
      </c>
      <c r="Q197" s="327">
        <v>0.15972962548800562</v>
      </c>
    </row>
    <row r="236" spans="18:18">
      <c r="R236" s="230"/>
    </row>
  </sheetData>
  <mergeCells count="28">
    <mergeCell ref="A159:A197"/>
    <mergeCell ref="B159:B171"/>
    <mergeCell ref="B172:B184"/>
    <mergeCell ref="B185:B197"/>
    <mergeCell ref="A120:A158"/>
    <mergeCell ref="B120:B132"/>
    <mergeCell ref="B133:B145"/>
    <mergeCell ref="B146:B158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C4" sqref="C4:J123"/>
    </sheetView>
  </sheetViews>
  <sheetFormatPr defaultColWidth="9.1796875" defaultRowHeight="14.5"/>
  <cols>
    <col min="1" max="1" width="31.1796875" bestFit="1" customWidth="1"/>
    <col min="2" max="2" width="12.81640625" customWidth="1"/>
    <col min="3" max="3" width="20.1796875" bestFit="1" customWidth="1"/>
    <col min="4" max="4" width="13.54296875" bestFit="1" customWidth="1"/>
    <col min="5" max="5" width="11.54296875" bestFit="1" customWidth="1"/>
    <col min="6" max="6" width="9.1796875" bestFit="1" customWidth="1"/>
    <col min="7" max="7" width="7.81640625" bestFit="1" customWidth="1"/>
    <col min="8" max="8" width="7.54296875" bestFit="1" customWidth="1"/>
    <col min="9" max="9" width="7.81640625" bestFit="1" customWidth="1"/>
    <col min="10" max="10" width="7.54296875" bestFit="1" customWidth="1"/>
    <col min="11" max="11" width="9.1796875" bestFit="1" customWidth="1"/>
    <col min="12" max="12" width="14.81640625" bestFit="1" customWidth="1"/>
    <col min="13" max="13" width="12.81640625" bestFit="1" customWidth="1"/>
    <col min="14" max="14" width="9.1796875" bestFit="1" customWidth="1"/>
    <col min="15" max="15" width="13.54296875" bestFit="1" customWidth="1"/>
    <col min="16" max="16" width="11.81640625" bestFit="1" customWidth="1"/>
    <col min="17" max="17" width="9.1796875" bestFit="1" customWidth="1"/>
  </cols>
  <sheetData>
    <row r="1" spans="1:17">
      <c r="A1" s="344" t="s">
        <v>0</v>
      </c>
      <c r="B1" s="344" t="s">
        <v>1</v>
      </c>
      <c r="C1" s="344" t="s">
        <v>117</v>
      </c>
      <c r="D1" s="344" t="s">
        <v>3</v>
      </c>
      <c r="E1" s="344"/>
      <c r="F1" s="344"/>
      <c r="G1" s="344" t="s">
        <v>4</v>
      </c>
      <c r="H1" s="344"/>
      <c r="I1" s="344" t="s">
        <v>5</v>
      </c>
      <c r="J1" s="344"/>
      <c r="K1" s="344"/>
      <c r="L1" s="344" t="s">
        <v>6</v>
      </c>
      <c r="M1" s="344"/>
      <c r="N1" s="344"/>
      <c r="O1" s="344" t="s">
        <v>7</v>
      </c>
      <c r="P1" s="344"/>
      <c r="Q1" s="344"/>
    </row>
    <row r="2" spans="1:17" ht="29">
      <c r="A2" s="345"/>
      <c r="B2" s="345"/>
      <c r="C2" s="345"/>
      <c r="D2" s="159" t="s">
        <v>8</v>
      </c>
      <c r="E2" s="159" t="s">
        <v>9</v>
      </c>
      <c r="F2" s="159" t="s">
        <v>10</v>
      </c>
      <c r="G2" s="159" t="s">
        <v>8</v>
      </c>
      <c r="H2" s="159" t="s">
        <v>9</v>
      </c>
      <c r="I2" s="159" t="s">
        <v>8</v>
      </c>
      <c r="J2" s="159" t="s">
        <v>9</v>
      </c>
      <c r="K2" s="159" t="s">
        <v>10</v>
      </c>
      <c r="L2" s="159" t="s">
        <v>8</v>
      </c>
      <c r="M2" s="159" t="s">
        <v>9</v>
      </c>
      <c r="N2" s="159" t="s">
        <v>10</v>
      </c>
      <c r="O2" s="159" t="s">
        <v>8</v>
      </c>
      <c r="P2" s="159" t="s">
        <v>9</v>
      </c>
      <c r="Q2" s="159" t="s">
        <v>10</v>
      </c>
    </row>
    <row r="3" spans="1:17">
      <c r="A3" s="346" t="s">
        <v>286</v>
      </c>
      <c r="B3" s="346" t="s">
        <v>126</v>
      </c>
      <c r="C3" s="160" t="s">
        <v>89</v>
      </c>
      <c r="D3" s="326">
        <v>84800244.396111041</v>
      </c>
      <c r="E3" s="326">
        <v>12741973.764862701</v>
      </c>
      <c r="F3" s="327">
        <v>0.17682874780701574</v>
      </c>
      <c r="G3" s="335">
        <v>25.112131344716097</v>
      </c>
      <c r="H3" s="335">
        <v>1.6850640453403756</v>
      </c>
      <c r="I3" s="336">
        <v>3.2173313145768572</v>
      </c>
      <c r="J3" s="336">
        <v>0.18675312175128678</v>
      </c>
      <c r="K3" s="327">
        <v>6.1622934591622214E-2</v>
      </c>
      <c r="L3" s="328">
        <v>272830481.77937871</v>
      </c>
      <c r="M3" s="328">
        <v>54452258.191594243</v>
      </c>
      <c r="N3" s="327">
        <v>0.24934838875866819</v>
      </c>
      <c r="O3" s="326">
        <v>83957747.008739412</v>
      </c>
      <c r="P3" s="326">
        <v>13748063.533165455</v>
      </c>
      <c r="Q3" s="327">
        <v>0.1958143499955875</v>
      </c>
    </row>
    <row r="4" spans="1:17">
      <c r="A4" s="346"/>
      <c r="B4" s="346"/>
      <c r="C4" s="160" t="s">
        <v>90</v>
      </c>
      <c r="D4" s="326">
        <v>6775003.0739712231</v>
      </c>
      <c r="E4" s="326">
        <v>718391.58332310058</v>
      </c>
      <c r="F4" s="330">
        <v>0.11861278941737519</v>
      </c>
      <c r="G4" s="337">
        <v>2.0063004330471372</v>
      </c>
      <c r="H4" s="337">
        <v>3.7218414361341212E-2</v>
      </c>
      <c r="I4" s="338">
        <v>3.7089196614737401</v>
      </c>
      <c r="J4" s="338">
        <v>0.19380843505789036</v>
      </c>
      <c r="K4" s="330">
        <v>5.5135790185366428E-2</v>
      </c>
      <c r="L4" s="331">
        <v>25127942.107596897</v>
      </c>
      <c r="M4" s="331">
        <v>3838279.0627804473</v>
      </c>
      <c r="N4" s="330">
        <v>0.18028838947335907</v>
      </c>
      <c r="O4" s="326">
        <v>9009919.6128884554</v>
      </c>
      <c r="P4" s="326">
        <v>802412.46093767602</v>
      </c>
      <c r="Q4" s="330">
        <v>9.7765673070044995E-2</v>
      </c>
    </row>
    <row r="5" spans="1:17">
      <c r="A5" s="346"/>
      <c r="B5" s="346"/>
      <c r="C5" s="160" t="s">
        <v>53</v>
      </c>
      <c r="D5" s="326">
        <v>123142821.65192068</v>
      </c>
      <c r="E5" s="326">
        <v>6384359.0369351655</v>
      </c>
      <c r="F5" s="327">
        <v>5.4680053967375186E-2</v>
      </c>
      <c r="G5" s="335">
        <v>36.46662499033787</v>
      </c>
      <c r="H5" s="335">
        <v>-1.4930476120008933</v>
      </c>
      <c r="I5" s="336">
        <v>2.7455346065156232</v>
      </c>
      <c r="J5" s="336">
        <v>6.6968614272466809E-2</v>
      </c>
      <c r="K5" s="327">
        <v>2.5001666737500896E-2</v>
      </c>
      <c r="L5" s="328">
        <v>338092878.38932961</v>
      </c>
      <c r="M5" s="328">
        <v>25347631.122235477</v>
      </c>
      <c r="N5" s="327">
        <v>8.1048813191357039E-2</v>
      </c>
      <c r="O5" s="326">
        <v>134942438.80306238</v>
      </c>
      <c r="P5" s="326">
        <v>4260082.5746449232</v>
      </c>
      <c r="Q5" s="327">
        <v>3.2598758528647874E-2</v>
      </c>
    </row>
    <row r="6" spans="1:17">
      <c r="A6" s="346"/>
      <c r="B6" s="346"/>
      <c r="C6" s="160" t="s">
        <v>15</v>
      </c>
      <c r="D6" s="326">
        <v>122863533.59885965</v>
      </c>
      <c r="E6" s="326">
        <v>10306225.829572424</v>
      </c>
      <c r="F6" s="330">
        <v>9.1564253213105157E-2</v>
      </c>
      <c r="G6" s="337">
        <v>36.383918645309926</v>
      </c>
      <c r="H6" s="337">
        <v>-0.20990467362136656</v>
      </c>
      <c r="I6" s="338">
        <v>2.9072077488156363</v>
      </c>
      <c r="J6" s="338">
        <v>0.12016862501744185</v>
      </c>
      <c r="K6" s="330">
        <v>4.3116949450524862E-2</v>
      </c>
      <c r="L6" s="331">
        <v>357189816.92547506</v>
      </c>
      <c r="M6" s="331">
        <v>43488196.50307709</v>
      </c>
      <c r="N6" s="330">
        <v>0.13862917394089455</v>
      </c>
      <c r="O6" s="326">
        <v>116098139.25218362</v>
      </c>
      <c r="P6" s="326">
        <v>3312485.1696583629</v>
      </c>
      <c r="Q6" s="330">
        <v>2.9369738523967043E-2</v>
      </c>
    </row>
    <row r="7" spans="1:17">
      <c r="A7" s="346"/>
      <c r="B7" s="346" t="s">
        <v>127</v>
      </c>
      <c r="C7" s="160" t="s">
        <v>89</v>
      </c>
      <c r="D7" s="326">
        <v>999931911.0029279</v>
      </c>
      <c r="E7" s="326">
        <v>138968212.32070208</v>
      </c>
      <c r="F7" s="327">
        <v>0.16141007168293403</v>
      </c>
      <c r="G7" s="335">
        <v>23.418771786529877</v>
      </c>
      <c r="H7" s="335">
        <v>1.2685346932686627</v>
      </c>
      <c r="I7" s="336">
        <v>3.1528393598473778</v>
      </c>
      <c r="J7" s="336">
        <v>9.0604255767042563E-2</v>
      </c>
      <c r="K7" s="327">
        <v>2.9587622337133797E-2</v>
      </c>
      <c r="L7" s="328">
        <v>3152624686.1774364</v>
      </c>
      <c r="M7" s="328">
        <v>516151424.73388004</v>
      </c>
      <c r="N7" s="327">
        <v>0.1957734342624321</v>
      </c>
      <c r="O7" s="326">
        <v>1014821811.8082744</v>
      </c>
      <c r="P7" s="326">
        <v>149315513.81911051</v>
      </c>
      <c r="Q7" s="327">
        <v>0.17251811357816363</v>
      </c>
    </row>
    <row r="8" spans="1:17">
      <c r="A8" s="346"/>
      <c r="B8" s="346"/>
      <c r="C8" s="160" t="s">
        <v>90</v>
      </c>
      <c r="D8" s="326">
        <v>84083159.305141777</v>
      </c>
      <c r="E8" s="326">
        <v>13420110.171765342</v>
      </c>
      <c r="F8" s="330">
        <v>0.18991694154656272</v>
      </c>
      <c r="G8" s="337">
        <v>1.9692584036872343</v>
      </c>
      <c r="H8" s="337">
        <v>0.15129175255812854</v>
      </c>
      <c r="I8" s="338">
        <v>3.5718986668785031</v>
      </c>
      <c r="J8" s="338">
        <v>0.16201560658709768</v>
      </c>
      <c r="K8" s="330">
        <v>4.7513537479860667E-2</v>
      </c>
      <c r="L8" s="331">
        <v>300336524.62896872</v>
      </c>
      <c r="M8" s="331">
        <v>59383790.400529146</v>
      </c>
      <c r="N8" s="330">
        <v>0.24645410474665658</v>
      </c>
      <c r="O8" s="326">
        <v>118603595.68048009</v>
      </c>
      <c r="P8" s="326">
        <v>27795713.422706842</v>
      </c>
      <c r="Q8" s="330">
        <v>0.30609362019702313</v>
      </c>
    </row>
    <row r="9" spans="1:17">
      <c r="A9" s="346"/>
      <c r="B9" s="346"/>
      <c r="C9" s="160" t="s">
        <v>53</v>
      </c>
      <c r="D9" s="326">
        <v>1626489595.2812726</v>
      </c>
      <c r="E9" s="326">
        <v>74668873.138127089</v>
      </c>
      <c r="F9" s="327">
        <v>4.81169455161067E-2</v>
      </c>
      <c r="G9" s="335">
        <v>38.092982358021708</v>
      </c>
      <c r="H9" s="335">
        <v>-1.8311131344101454</v>
      </c>
      <c r="I9" s="336">
        <v>2.6968127721447104</v>
      </c>
      <c r="J9" s="336">
        <v>6.239428304316208E-2</v>
      </c>
      <c r="K9" s="327">
        <v>2.3684271614887297E-2</v>
      </c>
      <c r="L9" s="328">
        <v>4386337914.3150167</v>
      </c>
      <c r="M9" s="328">
        <v>298192712.13019753</v>
      </c>
      <c r="N9" s="327">
        <v>7.2940831937876136E-2</v>
      </c>
      <c r="O9" s="326">
        <v>1803708751.4168944</v>
      </c>
      <c r="P9" s="326">
        <v>67321423.486087561</v>
      </c>
      <c r="Q9" s="327">
        <v>3.877097143199737E-2</v>
      </c>
    </row>
    <row r="10" spans="1:17">
      <c r="A10" s="346"/>
      <c r="B10" s="346"/>
      <c r="C10" s="160" t="s">
        <v>15</v>
      </c>
      <c r="D10" s="326">
        <v>1557781333.4118624</v>
      </c>
      <c r="E10" s="326">
        <v>156542418.89071226</v>
      </c>
      <c r="F10" s="330">
        <v>0.11171715063609121</v>
      </c>
      <c r="G10" s="337">
        <v>36.483809686499541</v>
      </c>
      <c r="H10" s="337">
        <v>0.43377153918476807</v>
      </c>
      <c r="I10" s="338">
        <v>2.8031810683125347</v>
      </c>
      <c r="J10" s="338">
        <v>6.8923136617772052E-2</v>
      </c>
      <c r="K10" s="330">
        <v>2.5207254889465288E-2</v>
      </c>
      <c r="L10" s="331">
        <v>4366743142.390789</v>
      </c>
      <c r="M10" s="331">
        <v>535394526.16197491</v>
      </c>
      <c r="N10" s="330">
        <v>0.13974048821716523</v>
      </c>
      <c r="O10" s="326">
        <v>1526025638.9778092</v>
      </c>
      <c r="P10" s="326">
        <v>82390250.69803977</v>
      </c>
      <c r="Q10" s="330">
        <v>5.7071370906344773E-2</v>
      </c>
    </row>
    <row r="11" spans="1:17">
      <c r="A11" s="346"/>
      <c r="B11" s="346" t="s">
        <v>128</v>
      </c>
      <c r="C11" s="160" t="s">
        <v>89</v>
      </c>
      <c r="D11" s="326">
        <v>593971817.47876859</v>
      </c>
      <c r="E11" s="326">
        <v>89823862.961795032</v>
      </c>
      <c r="F11" s="327">
        <v>0.17816964674161118</v>
      </c>
      <c r="G11" s="335">
        <v>23.733020179361823</v>
      </c>
      <c r="H11" s="335">
        <v>1.5029455330305126</v>
      </c>
      <c r="I11" s="336">
        <v>3.1975023853953664</v>
      </c>
      <c r="J11" s="336">
        <v>0.14380315713661806</v>
      </c>
      <c r="K11" s="327">
        <v>4.7091460680171879E-2</v>
      </c>
      <c r="L11" s="328">
        <v>1899226303.2459838</v>
      </c>
      <c r="M11" s="328">
        <v>359710083.6092751</v>
      </c>
      <c r="N11" s="327">
        <v>0.23365137633571578</v>
      </c>
      <c r="O11" s="326">
        <v>605990225.22553802</v>
      </c>
      <c r="P11" s="326">
        <v>101101148.35389221</v>
      </c>
      <c r="Q11" s="327">
        <v>0.20024427737737413</v>
      </c>
    </row>
    <row r="12" spans="1:17">
      <c r="A12" s="346"/>
      <c r="B12" s="346"/>
      <c r="C12" s="160" t="s">
        <v>90</v>
      </c>
      <c r="D12" s="326">
        <v>48847368.603554733</v>
      </c>
      <c r="E12" s="326">
        <v>6011020.0962750241</v>
      </c>
      <c r="F12" s="330">
        <v>0.14032522158730446</v>
      </c>
      <c r="G12" s="337">
        <v>1.9517686709409046</v>
      </c>
      <c r="H12" s="337">
        <v>6.2927872597388967E-2</v>
      </c>
      <c r="I12" s="338">
        <v>3.6099724889487144</v>
      </c>
      <c r="J12" s="338">
        <v>0.13568152440521652</v>
      </c>
      <c r="K12" s="330">
        <v>3.9053011330916064E-2</v>
      </c>
      <c r="L12" s="331">
        <v>176337656.81636977</v>
      </c>
      <c r="M12" s="331">
        <v>27511718.24349153</v>
      </c>
      <c r="N12" s="330">
        <v>0.18485835538688289</v>
      </c>
      <c r="O12" s="326">
        <v>69079870.150022209</v>
      </c>
      <c r="P12" s="326">
        <v>10975079.942682445</v>
      </c>
      <c r="Q12" s="330">
        <v>0.18888425383723489</v>
      </c>
    </row>
    <row r="13" spans="1:17">
      <c r="A13" s="346"/>
      <c r="B13" s="346"/>
      <c r="C13" s="160" t="s">
        <v>53</v>
      </c>
      <c r="D13" s="326">
        <v>930513566.51343262</v>
      </c>
      <c r="E13" s="326">
        <v>43124164.346139431</v>
      </c>
      <c r="F13" s="327">
        <v>4.8596663697826697E-2</v>
      </c>
      <c r="G13" s="335">
        <v>37.180042219802154</v>
      </c>
      <c r="H13" s="335">
        <v>-1.9488136523644144</v>
      </c>
      <c r="I13" s="336">
        <v>2.7134776878381692</v>
      </c>
      <c r="J13" s="336">
        <v>7.6111931724529125E-2</v>
      </c>
      <c r="K13" s="327">
        <v>2.8859073318933916E-2</v>
      </c>
      <c r="L13" s="328">
        <v>2524927800.9649177</v>
      </c>
      <c r="M13" s="328">
        <v>184557379.35074329</v>
      </c>
      <c r="N13" s="327">
        <v>7.8858191697471727E-2</v>
      </c>
      <c r="O13" s="326">
        <v>1030268736.0368659</v>
      </c>
      <c r="P13" s="326">
        <v>37762423.726098061</v>
      </c>
      <c r="Q13" s="327">
        <v>3.8047540109018577E-2</v>
      </c>
    </row>
    <row r="14" spans="1:17">
      <c r="A14" s="346"/>
      <c r="B14" s="346"/>
      <c r="C14" s="160" t="s">
        <v>15</v>
      </c>
      <c r="D14" s="326">
        <v>928646255.20349693</v>
      </c>
      <c r="E14" s="326">
        <v>96262895.742343307</v>
      </c>
      <c r="F14" s="330">
        <v>0.11564730919736242</v>
      </c>
      <c r="G14" s="337">
        <v>37.105431041803904</v>
      </c>
      <c r="H14" s="337">
        <v>0.40203068205399006</v>
      </c>
      <c r="I14" s="338">
        <v>2.8127767299194395</v>
      </c>
      <c r="J14" s="338">
        <v>7.9942392030011966E-2</v>
      </c>
      <c r="K14" s="330">
        <v>2.9252556922916742E-2</v>
      </c>
      <c r="L14" s="331">
        <v>2612074576.9632254</v>
      </c>
      <c r="M14" s="331">
        <v>337308749.94002628</v>
      </c>
      <c r="N14" s="330">
        <v>0.14828284561555719</v>
      </c>
      <c r="O14" s="326">
        <v>895320702.65062022</v>
      </c>
      <c r="P14" s="326">
        <v>43906185.594630122</v>
      </c>
      <c r="Q14" s="330">
        <v>5.1568518876619993E-2</v>
      </c>
    </row>
    <row r="15" spans="1:17">
      <c r="A15" s="346" t="s">
        <v>286</v>
      </c>
      <c r="B15" s="346" t="s">
        <v>126</v>
      </c>
      <c r="C15" s="160" t="s">
        <v>89</v>
      </c>
      <c r="D15" s="326">
        <v>84453762.972412467</v>
      </c>
      <c r="E15" s="326">
        <v>12523882.034343421</v>
      </c>
      <c r="F15" s="327">
        <v>0.1741123698665144</v>
      </c>
      <c r="G15" s="335">
        <v>25.091844969470973</v>
      </c>
      <c r="H15" s="335">
        <v>1.638995459029438</v>
      </c>
      <c r="I15" s="336">
        <v>3.2075936480970797</v>
      </c>
      <c r="J15" s="336">
        <v>0.17949369838085172</v>
      </c>
      <c r="K15" s="327">
        <v>5.9276015112272824E-2</v>
      </c>
      <c r="L15" s="328">
        <v>270893353.66820657</v>
      </c>
      <c r="M15" s="328">
        <v>53082484.816545427</v>
      </c>
      <c r="N15" s="327">
        <v>0.24370907244622833</v>
      </c>
      <c r="O15" s="326">
        <v>83430768.92913419</v>
      </c>
      <c r="P15" s="326">
        <v>13389844.055812806</v>
      </c>
      <c r="Q15" s="327">
        <v>0.19117171967717694</v>
      </c>
    </row>
    <row r="16" spans="1:17">
      <c r="A16" s="346"/>
      <c r="B16" s="346"/>
      <c r="C16" s="160" t="s">
        <v>90</v>
      </c>
      <c r="D16" s="326">
        <v>6773700.8409931678</v>
      </c>
      <c r="E16" s="326">
        <v>730472.74116424005</v>
      </c>
      <c r="F16" s="330">
        <v>0.12087459369354572</v>
      </c>
      <c r="G16" s="337">
        <v>2.0125172092958854</v>
      </c>
      <c r="H16" s="337">
        <v>4.2113291839267264E-2</v>
      </c>
      <c r="I16" s="338">
        <v>3.7088844052574998</v>
      </c>
      <c r="J16" s="338">
        <v>0.20349462787458483</v>
      </c>
      <c r="K16" s="330">
        <v>5.8051925976263803E-2</v>
      </c>
      <c r="L16" s="331">
        <v>25122873.415039171</v>
      </c>
      <c r="M16" s="331">
        <v>3939003.4115056694</v>
      </c>
      <c r="N16" s="330">
        <v>0.18594352263531819</v>
      </c>
      <c r="O16" s="326">
        <v>9008316.3844612837</v>
      </c>
      <c r="P16" s="326">
        <v>840901.63561672624</v>
      </c>
      <c r="Q16" s="330">
        <v>0.1029581160593918</v>
      </c>
    </row>
    <row r="17" spans="1:17">
      <c r="A17" s="346"/>
      <c r="B17" s="346"/>
      <c r="C17" s="160" t="s">
        <v>53</v>
      </c>
      <c r="D17" s="326">
        <v>122608891.71188797</v>
      </c>
      <c r="E17" s="326">
        <v>6386634.6595108509</v>
      </c>
      <c r="F17" s="327">
        <v>5.4951906988285629E-2</v>
      </c>
      <c r="G17" s="335">
        <v>36.428019243124865</v>
      </c>
      <c r="H17" s="335">
        <v>-1.4664283614817961</v>
      </c>
      <c r="I17" s="336">
        <v>2.7275012261012006</v>
      </c>
      <c r="J17" s="336">
        <v>6.5159569862855093E-2</v>
      </c>
      <c r="K17" s="327">
        <v>2.4474533428185109E-2</v>
      </c>
      <c r="L17" s="328">
        <v>334415902.47508377</v>
      </c>
      <c r="M17" s="328">
        <v>24992546.142499328</v>
      </c>
      <c r="N17" s="327">
        <v>8.0771362700998009E-2</v>
      </c>
      <c r="O17" s="326">
        <v>133678215.0860191</v>
      </c>
      <c r="P17" s="326">
        <v>4252765.8681655079</v>
      </c>
      <c r="Q17" s="327">
        <v>3.2858807088296048E-2</v>
      </c>
    </row>
    <row r="18" spans="1:17">
      <c r="A18" s="346"/>
      <c r="B18" s="346"/>
      <c r="C18" s="160" t="s">
        <v>15</v>
      </c>
      <c r="D18" s="326">
        <v>122637408.77170236</v>
      </c>
      <c r="E18" s="326">
        <v>10287695.11022611</v>
      </c>
      <c r="F18" s="330">
        <v>9.1568503158131961E-2</v>
      </c>
      <c r="G18" s="337">
        <v>36.436491874996598</v>
      </c>
      <c r="H18" s="337">
        <v>-0.19530693629911156</v>
      </c>
      <c r="I18" s="338">
        <v>2.8995159685977026</v>
      </c>
      <c r="J18" s="338">
        <v>0.11962765794390684</v>
      </c>
      <c r="K18" s="330">
        <v>4.3033260539799126E-2</v>
      </c>
      <c r="L18" s="331">
        <v>355589125.08099496</v>
      </c>
      <c r="M18" s="331">
        <v>43269469.368156075</v>
      </c>
      <c r="N18" s="330">
        <v>0.13854225495157443</v>
      </c>
      <c r="O18" s="326">
        <v>115407329.65568155</v>
      </c>
      <c r="P18" s="326">
        <v>3224823.1999598593</v>
      </c>
      <c r="Q18" s="330">
        <v>2.8746221686825061E-2</v>
      </c>
    </row>
    <row r="19" spans="1:17">
      <c r="A19" s="346"/>
      <c r="B19" s="346" t="s">
        <v>127</v>
      </c>
      <c r="C19" s="160" t="s">
        <v>89</v>
      </c>
      <c r="D19" s="326">
        <v>997783966.85737133</v>
      </c>
      <c r="E19" s="326">
        <v>138204793.74115348</v>
      </c>
      <c r="F19" s="327">
        <v>0.16078192453188689</v>
      </c>
      <c r="G19" s="335">
        <v>23.43029487278044</v>
      </c>
      <c r="H19" s="335">
        <v>1.256093544297844</v>
      </c>
      <c r="I19" s="336">
        <v>3.1484092415810436</v>
      </c>
      <c r="J19" s="336">
        <v>8.8375998435977987E-2</v>
      </c>
      <c r="K19" s="327">
        <v>2.8880731486807702E-2</v>
      </c>
      <c r="L19" s="328">
        <v>3141432262.3551416</v>
      </c>
      <c r="M19" s="328">
        <v>511091417.50436783</v>
      </c>
      <c r="N19" s="327">
        <v>0.19430615560903225</v>
      </c>
      <c r="O19" s="326">
        <v>1011590423.9360502</v>
      </c>
      <c r="P19" s="326">
        <v>148181028.33312047</v>
      </c>
      <c r="Q19" s="327">
        <v>0.17162313624076767</v>
      </c>
    </row>
    <row r="20" spans="1:17">
      <c r="A20" s="346"/>
      <c r="B20" s="346"/>
      <c r="C20" s="160" t="s">
        <v>90</v>
      </c>
      <c r="D20" s="326">
        <v>83956716.776007414</v>
      </c>
      <c r="E20" s="326">
        <v>13454296.967824042</v>
      </c>
      <c r="F20" s="330">
        <v>0.19083454162891544</v>
      </c>
      <c r="G20" s="337">
        <v>1.971499538931315</v>
      </c>
      <c r="H20" s="337">
        <v>0.1527783555127753</v>
      </c>
      <c r="I20" s="338">
        <v>3.5655712935214359</v>
      </c>
      <c r="J20" s="338">
        <v>0.1651533544504038</v>
      </c>
      <c r="K20" s="330">
        <v>4.8568545811025342E-2</v>
      </c>
      <c r="L20" s="331">
        <v>299353659.23484159</v>
      </c>
      <c r="M20" s="331">
        <v>59615966.171177983</v>
      </c>
      <c r="N20" s="330">
        <v>0.24867164361737079</v>
      </c>
      <c r="O20" s="326">
        <v>118229892.96233694</v>
      </c>
      <c r="P20" s="326">
        <v>27894504.406281844</v>
      </c>
      <c r="Q20" s="330">
        <v>0.30878822632143427</v>
      </c>
    </row>
    <row r="21" spans="1:17">
      <c r="A21" s="346"/>
      <c r="B21" s="346"/>
      <c r="C21" s="160" t="s">
        <v>53</v>
      </c>
      <c r="D21" s="326">
        <v>1620090420.676569</v>
      </c>
      <c r="E21" s="326">
        <v>74547721.635171652</v>
      </c>
      <c r="F21" s="327">
        <v>4.8234009763307675E-2</v>
      </c>
      <c r="G21" s="335">
        <v>38.043501938175574</v>
      </c>
      <c r="H21" s="335">
        <v>-1.8262111053217751</v>
      </c>
      <c r="I21" s="336">
        <v>2.6821166817784374</v>
      </c>
      <c r="J21" s="336">
        <v>6.1559351236049054E-2</v>
      </c>
      <c r="K21" s="327">
        <v>2.3490938556687803E-2</v>
      </c>
      <c r="L21" s="328">
        <v>4345271543.2860718</v>
      </c>
      <c r="M21" s="328">
        <v>295088293.64686966</v>
      </c>
      <c r="N21" s="327">
        <v>7.2858010479687971E-2</v>
      </c>
      <c r="O21" s="326">
        <v>1788670588.896574</v>
      </c>
      <c r="P21" s="326">
        <v>67094297.98483777</v>
      </c>
      <c r="Q21" s="327">
        <v>3.8972596415872481E-2</v>
      </c>
    </row>
    <row r="22" spans="1:17">
      <c r="A22" s="346"/>
      <c r="B22" s="346"/>
      <c r="C22" s="160" t="s">
        <v>15</v>
      </c>
      <c r="D22" s="326">
        <v>1555187620.781234</v>
      </c>
      <c r="E22" s="326">
        <v>156570089.61071801</v>
      </c>
      <c r="F22" s="330">
        <v>0.11194632279468358</v>
      </c>
      <c r="G22" s="337">
        <v>36.519432810861034</v>
      </c>
      <c r="H22" s="337">
        <v>0.43988634478208155</v>
      </c>
      <c r="I22" s="338">
        <v>2.7967710239217758</v>
      </c>
      <c r="J22" s="338">
        <v>6.9603862285290585E-2</v>
      </c>
      <c r="K22" s="330">
        <v>2.5522404077175653E-2</v>
      </c>
      <c r="L22" s="331">
        <v>4349503674.5628023</v>
      </c>
      <c r="M22" s="331">
        <v>535239871.86547804</v>
      </c>
      <c r="N22" s="330">
        <v>0.14032586615717918</v>
      </c>
      <c r="O22" s="326">
        <v>1518442571.9002707</v>
      </c>
      <c r="P22" s="326">
        <v>82411716.426959515</v>
      </c>
      <c r="Q22" s="330">
        <v>5.7388541557344797E-2</v>
      </c>
    </row>
    <row r="23" spans="1:17">
      <c r="A23" s="346"/>
      <c r="B23" s="346" t="s">
        <v>128</v>
      </c>
      <c r="C23" s="160" t="s">
        <v>89</v>
      </c>
      <c r="D23" s="326">
        <v>592423682.79067957</v>
      </c>
      <c r="E23" s="326">
        <v>88993789.418071508</v>
      </c>
      <c r="F23" s="327">
        <v>0.17677494044280709</v>
      </c>
      <c r="G23" s="335">
        <v>23.73389697884636</v>
      </c>
      <c r="H23" s="335">
        <v>1.4788394727464897</v>
      </c>
      <c r="I23" s="336">
        <v>3.1916047896136663</v>
      </c>
      <c r="J23" s="336">
        <v>0.13979894622524069</v>
      </c>
      <c r="K23" s="327">
        <v>4.580859772849169E-2</v>
      </c>
      <c r="L23" s="328">
        <v>1890782263.4753003</v>
      </c>
      <c r="M23" s="328">
        <v>354411973.14436293</v>
      </c>
      <c r="N23" s="327">
        <v>0.23068135030652137</v>
      </c>
      <c r="O23" s="326">
        <v>603585896.72207761</v>
      </c>
      <c r="P23" s="326">
        <v>99750683.485184014</v>
      </c>
      <c r="Q23" s="327">
        <v>0.19798275480654656</v>
      </c>
    </row>
    <row r="24" spans="1:17">
      <c r="A24" s="346"/>
      <c r="B24" s="346"/>
      <c r="C24" s="160" t="s">
        <v>90</v>
      </c>
      <c r="D24" s="326">
        <v>48791819.858990386</v>
      </c>
      <c r="E24" s="326">
        <v>6047412.154114075</v>
      </c>
      <c r="F24" s="330">
        <v>0.1414784407791474</v>
      </c>
      <c r="G24" s="337">
        <v>1.9547159568110475</v>
      </c>
      <c r="H24" s="337">
        <v>6.5119681223729575E-2</v>
      </c>
      <c r="I24" s="338">
        <v>3.6053460532392148</v>
      </c>
      <c r="J24" s="338">
        <v>0.14024098362166404</v>
      </c>
      <c r="K24" s="330">
        <v>4.0472361098459468E-2</v>
      </c>
      <c r="L24" s="331">
        <v>175911395.15896973</v>
      </c>
      <c r="M24" s="331">
        <v>27797531.323003322</v>
      </c>
      <c r="N24" s="330">
        <v>0.18767676842046749</v>
      </c>
      <c r="O24" s="326">
        <v>68918857.737080663</v>
      </c>
      <c r="P24" s="326">
        <v>11084478.072741732</v>
      </c>
      <c r="Q24" s="330">
        <v>0.19165897753333205</v>
      </c>
    </row>
    <row r="25" spans="1:17">
      <c r="A25" s="346"/>
      <c r="B25" s="346"/>
      <c r="C25" s="160" t="s">
        <v>53</v>
      </c>
      <c r="D25" s="326">
        <v>926983473.92810369</v>
      </c>
      <c r="E25" s="326">
        <v>43132633.540164113</v>
      </c>
      <c r="F25" s="327">
        <v>4.8800806164569971E-2</v>
      </c>
      <c r="G25" s="335">
        <v>37.137155232661904</v>
      </c>
      <c r="H25" s="335">
        <v>-1.9351198519041404</v>
      </c>
      <c r="I25" s="336">
        <v>2.6987119638930404</v>
      </c>
      <c r="J25" s="336">
        <v>7.517987437543594E-2</v>
      </c>
      <c r="K25" s="327">
        <v>2.8655976679614184E-2</v>
      </c>
      <c r="L25" s="328">
        <v>2501661391.4209056</v>
      </c>
      <c r="M25" s="328">
        <v>182850349.31604385</v>
      </c>
      <c r="N25" s="327">
        <v>7.8855217607582434E-2</v>
      </c>
      <c r="O25" s="326">
        <v>1021891225.0146437</v>
      </c>
      <c r="P25" s="326">
        <v>37668963.147633791</v>
      </c>
      <c r="Q25" s="327">
        <v>3.827282170612363E-2</v>
      </c>
    </row>
    <row r="26" spans="1:17">
      <c r="A26" s="346"/>
      <c r="B26" s="346"/>
      <c r="C26" s="160" t="s">
        <v>15</v>
      </c>
      <c r="D26" s="326">
        <v>927164688.80984449</v>
      </c>
      <c r="E26" s="326">
        <v>96205109.877387643</v>
      </c>
      <c r="F26" s="330">
        <v>0.1157759201728963</v>
      </c>
      <c r="G26" s="337">
        <v>37.144415130365545</v>
      </c>
      <c r="H26" s="337">
        <v>0.41029691879773367</v>
      </c>
      <c r="I26" s="338">
        <v>2.8064479698891391</v>
      </c>
      <c r="J26" s="338">
        <v>8.021862301073801E-2</v>
      </c>
      <c r="K26" s="330">
        <v>2.9424752214112244E-2</v>
      </c>
      <c r="L26" s="331">
        <v>2602039458.6632833</v>
      </c>
      <c r="M26" s="331">
        <v>336653068.50790024</v>
      </c>
      <c r="N26" s="330">
        <v>0.14860735015045676</v>
      </c>
      <c r="O26" s="326">
        <v>890932481.19939899</v>
      </c>
      <c r="P26" s="326">
        <v>43644083.970677972</v>
      </c>
      <c r="Q26" s="330">
        <v>5.1510305243677827E-2</v>
      </c>
    </row>
    <row r="27" spans="1:17">
      <c r="A27" s="346" t="s">
        <v>61</v>
      </c>
      <c r="B27" s="346" t="s">
        <v>126</v>
      </c>
      <c r="C27" s="160" t="s">
        <v>89</v>
      </c>
      <c r="D27" s="326">
        <v>47514843.668701582</v>
      </c>
      <c r="E27" s="326">
        <v>5660601.1504677683</v>
      </c>
      <c r="F27" s="327">
        <v>0.13524557631168993</v>
      </c>
      <c r="G27" s="335">
        <v>25.844253468245093</v>
      </c>
      <c r="H27" s="335">
        <v>1.3816164167433875</v>
      </c>
      <c r="I27" s="336">
        <v>3.5470372113963613</v>
      </c>
      <c r="J27" s="336">
        <v>0.26343009901515302</v>
      </c>
      <c r="K27" s="327">
        <v>8.0225827877476674E-2</v>
      </c>
      <c r="L27" s="328">
        <v>168536918.58656532</v>
      </c>
      <c r="M27" s="328">
        <v>31104030.170364797</v>
      </c>
      <c r="N27" s="327">
        <v>0.22632159251553843</v>
      </c>
      <c r="O27" s="326">
        <v>56330124.135298967</v>
      </c>
      <c r="P27" s="326">
        <v>7806467.6641227752</v>
      </c>
      <c r="Q27" s="327">
        <v>0.16087962515273221</v>
      </c>
    </row>
    <row r="28" spans="1:17">
      <c r="A28" s="346"/>
      <c r="B28" s="346"/>
      <c r="C28" s="160" t="s">
        <v>90</v>
      </c>
      <c r="D28" s="326">
        <v>4798990.3680785149</v>
      </c>
      <c r="E28" s="326">
        <v>365128.18306916114</v>
      </c>
      <c r="F28" s="330">
        <v>8.2349917032522937E-2</v>
      </c>
      <c r="G28" s="337">
        <v>2.6102647907055014</v>
      </c>
      <c r="H28" s="337">
        <v>1.8796044830820868E-2</v>
      </c>
      <c r="I28" s="338">
        <v>3.9048569933545947</v>
      </c>
      <c r="J28" s="338">
        <v>0.23617399090505709</v>
      </c>
      <c r="K28" s="330">
        <v>6.4375687609795243E-2</v>
      </c>
      <c r="L28" s="331">
        <v>18739371.099832729</v>
      </c>
      <c r="M28" s="331">
        <v>2472936.2664851453</v>
      </c>
      <c r="N28" s="330">
        <v>0.15202693717589635</v>
      </c>
      <c r="O28" s="326">
        <v>7195926.7309678793</v>
      </c>
      <c r="P28" s="326">
        <v>450119.58559714165</v>
      </c>
      <c r="Q28" s="330">
        <v>6.6725830711901246E-2</v>
      </c>
    </row>
    <row r="29" spans="1:17">
      <c r="A29" s="346"/>
      <c r="B29" s="346"/>
      <c r="C29" s="160" t="s">
        <v>53</v>
      </c>
      <c r="D29" s="326">
        <v>66481463.294282965</v>
      </c>
      <c r="E29" s="326">
        <v>2647379.8904971778</v>
      </c>
      <c r="F29" s="327">
        <v>4.1472826887025853E-2</v>
      </c>
      <c r="G29" s="335">
        <v>36.160569111775267</v>
      </c>
      <c r="H29" s="335">
        <v>-1.1486717170800276</v>
      </c>
      <c r="I29" s="336">
        <v>2.9763617463506598</v>
      </c>
      <c r="J29" s="336">
        <v>4.9978460066063768E-2</v>
      </c>
      <c r="K29" s="327">
        <v>1.7078576241295301E-2</v>
      </c>
      <c r="L29" s="328">
        <v>197872884.19051933</v>
      </c>
      <c r="M29" s="328">
        <v>11069889.422383696</v>
      </c>
      <c r="N29" s="327">
        <v>5.9259699964253294E-2</v>
      </c>
      <c r="O29" s="326">
        <v>93750570.389311075</v>
      </c>
      <c r="P29" s="326">
        <v>3663974.5774119943</v>
      </c>
      <c r="Q29" s="327">
        <v>4.0671695321492417E-2</v>
      </c>
    </row>
    <row r="30" spans="1:17">
      <c r="A30" s="346"/>
      <c r="B30" s="346"/>
      <c r="C30" s="160" t="s">
        <v>15</v>
      </c>
      <c r="D30" s="326">
        <v>65005328.818705499</v>
      </c>
      <c r="E30" s="326">
        <v>4106162.9624581933</v>
      </c>
      <c r="F30" s="330">
        <v>6.742560271105856E-2</v>
      </c>
      <c r="G30" s="337">
        <v>35.357670678476445</v>
      </c>
      <c r="H30" s="337">
        <v>-0.23619272573093042</v>
      </c>
      <c r="I30" s="338">
        <v>3.2324547652516129</v>
      </c>
      <c r="J30" s="338">
        <v>0.15051631199626891</v>
      </c>
      <c r="K30" s="330">
        <v>4.8838195271967158E-2</v>
      </c>
      <c r="L30" s="331">
        <v>210126784.90677258</v>
      </c>
      <c r="M30" s="331">
        <v>22439303.883229107</v>
      </c>
      <c r="N30" s="330">
        <v>0.11955674273455844</v>
      </c>
      <c r="O30" s="326">
        <v>72571769.083373308</v>
      </c>
      <c r="P30" s="326">
        <v>4508.8164732456207</v>
      </c>
      <c r="Q30" s="330">
        <v>6.2132929597484297E-5</v>
      </c>
    </row>
    <row r="31" spans="1:17">
      <c r="A31" s="346"/>
      <c r="B31" s="346" t="s">
        <v>127</v>
      </c>
      <c r="C31" s="160" t="s">
        <v>89</v>
      </c>
      <c r="D31" s="326">
        <v>577737177.64471519</v>
      </c>
      <c r="E31" s="326">
        <v>62209844.073889613</v>
      </c>
      <c r="F31" s="327">
        <v>0.12067225154288144</v>
      </c>
      <c r="G31" s="335">
        <v>24.736821941777894</v>
      </c>
      <c r="H31" s="335">
        <v>0.95303780751035561</v>
      </c>
      <c r="I31" s="336">
        <v>3.4157595569124561</v>
      </c>
      <c r="J31" s="336">
        <v>0.11728154444330308</v>
      </c>
      <c r="K31" s="327">
        <v>3.5556260796630025E-2</v>
      </c>
      <c r="L31" s="328">
        <v>1973411285.9235654</v>
      </c>
      <c r="M31" s="328">
        <v>272955711.31334662</v>
      </c>
      <c r="N31" s="327">
        <v>0.1605191663862868</v>
      </c>
      <c r="O31" s="326">
        <v>692982175.48266494</v>
      </c>
      <c r="P31" s="326">
        <v>82939641.64884603</v>
      </c>
      <c r="Q31" s="327">
        <v>0.13595714568886033</v>
      </c>
    </row>
    <row r="32" spans="1:17">
      <c r="A32" s="346"/>
      <c r="B32" s="346"/>
      <c r="C32" s="160" t="s">
        <v>90</v>
      </c>
      <c r="D32" s="326">
        <v>60451736.145792916</v>
      </c>
      <c r="E32" s="326">
        <v>9068592.284525536</v>
      </c>
      <c r="F32" s="330">
        <v>0.17648963459710457</v>
      </c>
      <c r="G32" s="337">
        <v>2.5883462082293378</v>
      </c>
      <c r="H32" s="337">
        <v>0.21779178336196736</v>
      </c>
      <c r="I32" s="338">
        <v>3.736502299031764</v>
      </c>
      <c r="J32" s="338">
        <v>0.17739377949253088</v>
      </c>
      <c r="K32" s="330">
        <v>4.9842194616616105E-2</v>
      </c>
      <c r="L32" s="331">
        <v>225878051.08921683</v>
      </c>
      <c r="M32" s="331">
        <v>42999866.011870056</v>
      </c>
      <c r="N32" s="330">
        <v>0.23512845992912512</v>
      </c>
      <c r="O32" s="326">
        <v>96180599.379775465</v>
      </c>
      <c r="P32" s="326">
        <v>22291731.595684022</v>
      </c>
      <c r="Q32" s="330">
        <v>0.30169269423402256</v>
      </c>
    </row>
    <row r="33" spans="1:17">
      <c r="A33" s="346"/>
      <c r="B33" s="346"/>
      <c r="C33" s="160" t="s">
        <v>53</v>
      </c>
      <c r="D33" s="326">
        <v>875361948.33537018</v>
      </c>
      <c r="E33" s="326">
        <v>34567180.808925033</v>
      </c>
      <c r="F33" s="327">
        <v>4.1112507051654319E-2</v>
      </c>
      <c r="G33" s="335">
        <v>37.48014406629715</v>
      </c>
      <c r="H33" s="335">
        <v>-1.3098093461794917</v>
      </c>
      <c r="I33" s="336">
        <v>2.944851546047861</v>
      </c>
      <c r="J33" s="336">
        <v>3.4462771877243004E-2</v>
      </c>
      <c r="K33" s="327">
        <v>1.184129494420001E-2</v>
      </c>
      <c r="L33" s="328">
        <v>2577810986.9068828</v>
      </c>
      <c r="M33" s="328">
        <v>130771334.11652231</v>
      </c>
      <c r="N33" s="327">
        <v>5.3440627317748485E-2</v>
      </c>
      <c r="O33" s="326">
        <v>1256185409.532541</v>
      </c>
      <c r="P33" s="326">
        <v>53087354.360232592</v>
      </c>
      <c r="Q33" s="327">
        <v>4.4125542495893559E-2</v>
      </c>
    </row>
    <row r="34" spans="1:17">
      <c r="A34" s="346"/>
      <c r="B34" s="346"/>
      <c r="C34" s="160" t="s">
        <v>15</v>
      </c>
      <c r="D34" s="326">
        <v>821274782.51030827</v>
      </c>
      <c r="E34" s="326">
        <v>62686381.659289122</v>
      </c>
      <c r="F34" s="330">
        <v>8.2635565728351068E-2</v>
      </c>
      <c r="G34" s="337">
        <v>35.164308004293268</v>
      </c>
      <c r="H34" s="337">
        <v>0.16693425180892518</v>
      </c>
      <c r="I34" s="338">
        <v>3.1099926303611931</v>
      </c>
      <c r="J34" s="338">
        <v>8.5708126333184254E-2</v>
      </c>
      <c r="K34" s="330">
        <v>2.8339968087999198E-2</v>
      </c>
      <c r="L34" s="331">
        <v>2554158521.1085505</v>
      </c>
      <c r="M34" s="331">
        <v>259971375.47942591</v>
      </c>
      <c r="N34" s="330">
        <v>0.11331742311202564</v>
      </c>
      <c r="O34" s="326">
        <v>951572273.33893251</v>
      </c>
      <c r="P34" s="326">
        <v>28505063.903480172</v>
      </c>
      <c r="Q34" s="330">
        <v>3.0880810857655601E-2</v>
      </c>
    </row>
    <row r="35" spans="1:17">
      <c r="A35" s="346"/>
      <c r="B35" s="346" t="s">
        <v>128</v>
      </c>
      <c r="C35" s="160" t="s">
        <v>89</v>
      </c>
      <c r="D35" s="326">
        <v>341027404.87682152</v>
      </c>
      <c r="E35" s="326">
        <v>39943416.665838003</v>
      </c>
      <c r="F35" s="327">
        <v>0.13266536325355102</v>
      </c>
      <c r="G35" s="335">
        <v>24.971832540839358</v>
      </c>
      <c r="H35" s="335">
        <v>1.0975047278917529</v>
      </c>
      <c r="I35" s="336">
        <v>3.4636969043926689</v>
      </c>
      <c r="J35" s="336">
        <v>0.17682764342451573</v>
      </c>
      <c r="K35" s="327">
        <v>5.3798198037372146E-2</v>
      </c>
      <c r="L35" s="328">
        <v>1181215566.5849121</v>
      </c>
      <c r="M35" s="328">
        <v>191591860.76453257</v>
      </c>
      <c r="N35" s="327">
        <v>0.19360071877593768</v>
      </c>
      <c r="O35" s="326">
        <v>410184794.9391126</v>
      </c>
      <c r="P35" s="326">
        <v>54303706.416681588</v>
      </c>
      <c r="Q35" s="327">
        <v>0.15258946925823749</v>
      </c>
    </row>
    <row r="36" spans="1:17">
      <c r="A36" s="346"/>
      <c r="B36" s="346"/>
      <c r="C36" s="160" t="s">
        <v>90</v>
      </c>
      <c r="D36" s="326">
        <v>34985249.512464426</v>
      </c>
      <c r="E36" s="326">
        <v>3653382.7171111926</v>
      </c>
      <c r="F36" s="330">
        <v>0.11660277828236582</v>
      </c>
      <c r="G36" s="337">
        <v>2.5618052383218375</v>
      </c>
      <c r="H36" s="337">
        <v>7.7358080209616986E-2</v>
      </c>
      <c r="I36" s="338">
        <v>3.7805639527632837</v>
      </c>
      <c r="J36" s="338">
        <v>0.15414872019114556</v>
      </c>
      <c r="K36" s="330">
        <v>4.2507189691515609E-2</v>
      </c>
      <c r="L36" s="331">
        <v>132263973.18525225</v>
      </c>
      <c r="M36" s="331">
        <v>18641614.173662096</v>
      </c>
      <c r="N36" s="330">
        <v>0.16406642438888758</v>
      </c>
      <c r="O36" s="326">
        <v>55773898.39242778</v>
      </c>
      <c r="P36" s="326">
        <v>8190778.2964754999</v>
      </c>
      <c r="Q36" s="330">
        <v>0.17213621721229372</v>
      </c>
    </row>
    <row r="37" spans="1:17">
      <c r="A37" s="346"/>
      <c r="B37" s="346"/>
      <c r="C37" s="160" t="s">
        <v>53</v>
      </c>
      <c r="D37" s="326">
        <v>502573153.27021408</v>
      </c>
      <c r="E37" s="326">
        <v>20363497.422890484</v>
      </c>
      <c r="F37" s="327">
        <v>4.2229551349626936E-2</v>
      </c>
      <c r="G37" s="335">
        <v>36.801067725095223</v>
      </c>
      <c r="H37" s="335">
        <v>-1.4355434832044267</v>
      </c>
      <c r="I37" s="336">
        <v>2.9455527147489859</v>
      </c>
      <c r="J37" s="336">
        <v>4.4484446987306026E-2</v>
      </c>
      <c r="K37" s="327">
        <v>1.533381598828352E-2</v>
      </c>
      <c r="L37" s="328">
        <v>1480355715.9750373</v>
      </c>
      <c r="M37" s="328">
        <v>81432584.988086462</v>
      </c>
      <c r="N37" s="327">
        <v>5.8210907507573455E-2</v>
      </c>
      <c r="O37" s="326">
        <v>720974960.44020355</v>
      </c>
      <c r="P37" s="326">
        <v>31949323.060816646</v>
      </c>
      <c r="Q37" s="327">
        <v>4.6368845116317364E-2</v>
      </c>
    </row>
    <row r="38" spans="1:17">
      <c r="A38" s="346"/>
      <c r="B38" s="346"/>
      <c r="C38" s="160" t="s">
        <v>15</v>
      </c>
      <c r="D38" s="326">
        <v>486711681.32082111</v>
      </c>
      <c r="E38" s="326">
        <v>40750716.296491742</v>
      </c>
      <c r="F38" s="330">
        <v>9.1377316609467352E-2</v>
      </c>
      <c r="G38" s="337">
        <v>35.639606752436649</v>
      </c>
      <c r="H38" s="337">
        <v>0.27732018903281386</v>
      </c>
      <c r="I38" s="338">
        <v>3.1258162680770551</v>
      </c>
      <c r="J38" s="338">
        <v>9.0604103377142753E-2</v>
      </c>
      <c r="K38" s="330">
        <v>2.9850995074046385E-2</v>
      </c>
      <c r="L38" s="331">
        <v>1521371291.335758</v>
      </c>
      <c r="M38" s="331">
        <v>167785145.31260133</v>
      </c>
      <c r="N38" s="330">
        <v>0.12395601551150252</v>
      </c>
      <c r="O38" s="326">
        <v>551015014.0666405</v>
      </c>
      <c r="P38" s="326">
        <v>12031170.475641727</v>
      </c>
      <c r="Q38" s="330">
        <v>2.2321950126526303E-2</v>
      </c>
    </row>
    <row r="39" spans="1:17">
      <c r="A39" s="346" t="s">
        <v>62</v>
      </c>
      <c r="B39" s="346" t="s">
        <v>126</v>
      </c>
      <c r="C39" s="160" t="s">
        <v>89</v>
      </c>
      <c r="D39" s="326">
        <v>346481.4236985732</v>
      </c>
      <c r="E39" s="326">
        <v>218091.73051926447</v>
      </c>
      <c r="F39" s="327">
        <v>1.6986700810529867</v>
      </c>
      <c r="G39" s="335">
        <v>31.275447414912179</v>
      </c>
      <c r="H39" s="335">
        <v>16.777520221603201</v>
      </c>
      <c r="I39" s="336">
        <v>5.5908570522880972</v>
      </c>
      <c r="J39" s="336">
        <v>1.1718517406150726</v>
      </c>
      <c r="K39" s="327">
        <v>0.26518450600626509</v>
      </c>
      <c r="L39" s="328">
        <v>1937128.1111719883</v>
      </c>
      <c r="M39" s="328">
        <v>1369773.3750485531</v>
      </c>
      <c r="N39" s="327">
        <v>2.4143155733709105</v>
      </c>
      <c r="O39" s="326">
        <v>526978.07960522175</v>
      </c>
      <c r="P39" s="326">
        <v>358219.47735265631</v>
      </c>
      <c r="Q39" s="327">
        <v>2.1226738819307251</v>
      </c>
    </row>
    <row r="40" spans="1:17">
      <c r="A40" s="346"/>
      <c r="B40" s="346"/>
      <c r="C40" s="160" t="s">
        <v>90</v>
      </c>
      <c r="D40" s="326">
        <v>1302.2329780549526</v>
      </c>
      <c r="E40" s="326">
        <v>-12081.157841142343</v>
      </c>
      <c r="F40" s="330">
        <v>-0.90269782929846043</v>
      </c>
      <c r="G40" s="337">
        <v>0.11754719370627509</v>
      </c>
      <c r="H40" s="337">
        <v>-1.3937222928975943</v>
      </c>
      <c r="I40" s="338">
        <v>3.8923085524230845</v>
      </c>
      <c r="J40" s="338">
        <v>-4.0124924589316429</v>
      </c>
      <c r="K40" s="330">
        <v>-0.5076019564778369</v>
      </c>
      <c r="L40" s="331">
        <v>5068.6925577306747</v>
      </c>
      <c r="M40" s="331">
        <v>-100724.34872521569</v>
      </c>
      <c r="N40" s="330">
        <v>-0.95208860151610242</v>
      </c>
      <c r="O40" s="326">
        <v>1603.2284271717072</v>
      </c>
      <c r="P40" s="326">
        <v>-38489.174679050178</v>
      </c>
      <c r="Q40" s="330">
        <v>-0.96001166547876737</v>
      </c>
    </row>
    <row r="41" spans="1:17">
      <c r="A41" s="346"/>
      <c r="B41" s="346"/>
      <c r="C41" s="160" t="s">
        <v>53</v>
      </c>
      <c r="D41" s="326">
        <v>533929.94003269577</v>
      </c>
      <c r="E41" s="326">
        <v>-2275.6225757854991</v>
      </c>
      <c r="F41" s="327">
        <v>-4.2439369049348712E-3</v>
      </c>
      <c r="G41" s="335">
        <v>48.195650965886266</v>
      </c>
      <c r="H41" s="335">
        <v>-12.35336208057435</v>
      </c>
      <c r="I41" s="336">
        <v>6.8866262004725076</v>
      </c>
      <c r="J41" s="336">
        <v>0.69144441543190815</v>
      </c>
      <c r="K41" s="327">
        <v>0.11161002847431004</v>
      </c>
      <c r="L41" s="328">
        <v>3676975.9142458774</v>
      </c>
      <c r="M41" s="328">
        <v>355084.97973636771</v>
      </c>
      <c r="N41" s="327">
        <v>0.10689242565057223</v>
      </c>
      <c r="O41" s="326">
        <v>1264223.7170432806</v>
      </c>
      <c r="P41" s="326">
        <v>7316.7064794478938</v>
      </c>
      <c r="Q41" s="327">
        <v>5.8211995143266099E-3</v>
      </c>
    </row>
    <row r="42" spans="1:17">
      <c r="A42" s="346"/>
      <c r="B42" s="346"/>
      <c r="C42" s="160" t="s">
        <v>15</v>
      </c>
      <c r="D42" s="326">
        <v>226124.82715722051</v>
      </c>
      <c r="E42" s="326">
        <v>18530.719346164813</v>
      </c>
      <c r="F42" s="330">
        <v>8.9264187416295909E-2</v>
      </c>
      <c r="G42" s="337">
        <v>20.411354425495215</v>
      </c>
      <c r="H42" s="337">
        <v>-3.0304358481313649</v>
      </c>
      <c r="I42" s="338">
        <v>7.0787974261981761</v>
      </c>
      <c r="J42" s="338">
        <v>0.42174572019775791</v>
      </c>
      <c r="K42" s="330">
        <v>6.3353228850184837E-2</v>
      </c>
      <c r="L42" s="331">
        <v>1600691.84448004</v>
      </c>
      <c r="M42" s="331">
        <v>218727.13492081687</v>
      </c>
      <c r="N42" s="330">
        <v>0.15827259075999109</v>
      </c>
      <c r="O42" s="326">
        <v>690809.59650206566</v>
      </c>
      <c r="P42" s="326">
        <v>87661.969698482659</v>
      </c>
      <c r="Q42" s="330">
        <v>0.14534081840469559</v>
      </c>
    </row>
    <row r="43" spans="1:17">
      <c r="A43" s="346"/>
      <c r="B43" s="346" t="s">
        <v>127</v>
      </c>
      <c r="C43" s="160" t="s">
        <v>89</v>
      </c>
      <c r="D43" s="326">
        <v>2147944.145556401</v>
      </c>
      <c r="E43" s="326">
        <v>763418.57954834308</v>
      </c>
      <c r="F43" s="327">
        <v>0.55139363135740027</v>
      </c>
      <c r="G43" s="335">
        <v>19.063565532424569</v>
      </c>
      <c r="H43" s="335">
        <v>5.8076180544661504</v>
      </c>
      <c r="I43" s="336">
        <v>5.2107611110152376</v>
      </c>
      <c r="J43" s="336">
        <v>0.78150625047642741</v>
      </c>
      <c r="K43" s="327">
        <v>0.17644192422500579</v>
      </c>
      <c r="L43" s="328">
        <v>11192423.822298147</v>
      </c>
      <c r="M43" s="328">
        <v>5060007.2295167092</v>
      </c>
      <c r="N43" s="327">
        <v>0.82512450890451927</v>
      </c>
      <c r="O43" s="326">
        <v>3231387.8722241786</v>
      </c>
      <c r="P43" s="326">
        <v>1134485.4859901643</v>
      </c>
      <c r="Q43" s="327">
        <v>0.54102923123077407</v>
      </c>
    </row>
    <row r="44" spans="1:17">
      <c r="A44" s="346"/>
      <c r="B44" s="346"/>
      <c r="C44" s="160" t="s">
        <v>90</v>
      </c>
      <c r="D44" s="326">
        <v>126442.52913439707</v>
      </c>
      <c r="E44" s="326">
        <v>-34186.796058677981</v>
      </c>
      <c r="F44" s="330">
        <v>-0.21283035347117191</v>
      </c>
      <c r="G44" s="337">
        <v>1.1222104844884979</v>
      </c>
      <c r="H44" s="337">
        <v>-0.41571264994563606</v>
      </c>
      <c r="I44" s="338">
        <v>7.7732184009246916</v>
      </c>
      <c r="J44" s="338">
        <v>0.20896347228384915</v>
      </c>
      <c r="K44" s="330">
        <v>2.7625122930831213E-2</v>
      </c>
      <c r="L44" s="331">
        <v>982865.39412695181</v>
      </c>
      <c r="M44" s="331">
        <v>-232175.77064901881</v>
      </c>
      <c r="N44" s="330">
        <v>-0.19108469521839402</v>
      </c>
      <c r="O44" s="326">
        <v>373702.71814315411</v>
      </c>
      <c r="P44" s="326">
        <v>-98790.983574998681</v>
      </c>
      <c r="Q44" s="330">
        <v>-0.20908423374906379</v>
      </c>
    </row>
    <row r="45" spans="1:17">
      <c r="A45" s="346"/>
      <c r="B45" s="346"/>
      <c r="C45" s="160" t="s">
        <v>53</v>
      </c>
      <c r="D45" s="326">
        <v>6399174.6047064671</v>
      </c>
      <c r="E45" s="326">
        <v>121151.50295937154</v>
      </c>
      <c r="F45" s="327">
        <v>1.9297715378851759E-2</v>
      </c>
      <c r="G45" s="335">
        <v>56.794346669870414</v>
      </c>
      <c r="H45" s="335">
        <v>-3.3137123976966762</v>
      </c>
      <c r="I45" s="336">
        <v>6.4174481188153241</v>
      </c>
      <c r="J45" s="336">
        <v>0.37064772793079381</v>
      </c>
      <c r="K45" s="327">
        <v>6.1296504592666931E-2</v>
      </c>
      <c r="L45" s="328">
        <v>41066371.028944314</v>
      </c>
      <c r="M45" s="328">
        <v>3104418.4833178669</v>
      </c>
      <c r="N45" s="327">
        <v>8.1777102470866544E-2</v>
      </c>
      <c r="O45" s="326">
        <v>15038162.520320274</v>
      </c>
      <c r="P45" s="326">
        <v>227125.50124960765</v>
      </c>
      <c r="Q45" s="327">
        <v>1.5334881747791275E-2</v>
      </c>
    </row>
    <row r="46" spans="1:17">
      <c r="A46" s="346"/>
      <c r="B46" s="346"/>
      <c r="C46" s="160" t="s">
        <v>15</v>
      </c>
      <c r="D46" s="326">
        <v>2593712.6306330306</v>
      </c>
      <c r="E46" s="326">
        <v>-27670.719998342451</v>
      </c>
      <c r="F46" s="330">
        <v>-1.0555770101949347E-2</v>
      </c>
      <c r="G46" s="337">
        <v>23.019877313216551</v>
      </c>
      <c r="H46" s="337">
        <v>-2.078193006823966</v>
      </c>
      <c r="I46" s="338">
        <v>6.6466375744105468</v>
      </c>
      <c r="J46" s="338">
        <v>0.12915758531391663</v>
      </c>
      <c r="K46" s="330">
        <v>1.9817105005307246E-2</v>
      </c>
      <c r="L46" s="331">
        <v>17239467.827988725</v>
      </c>
      <c r="M46" s="331">
        <v>154654.29649767652</v>
      </c>
      <c r="N46" s="330">
        <v>9.0521500988357192E-3</v>
      </c>
      <c r="O46" s="326">
        <v>7583067.0775395511</v>
      </c>
      <c r="P46" s="326">
        <v>-21465.728919197805</v>
      </c>
      <c r="Q46" s="330">
        <v>-2.8227544630968445E-3</v>
      </c>
    </row>
    <row r="47" spans="1:17">
      <c r="A47" s="346"/>
      <c r="B47" s="346" t="s">
        <v>128</v>
      </c>
      <c r="C47" s="160" t="s">
        <v>89</v>
      </c>
      <c r="D47" s="326">
        <v>1548134.6880891128</v>
      </c>
      <c r="E47" s="326">
        <v>830073.54372396995</v>
      </c>
      <c r="F47" s="327">
        <v>1.1559928430020543</v>
      </c>
      <c r="G47" s="335">
        <v>23.402185280179783</v>
      </c>
      <c r="H47" s="335">
        <v>10.962505443593177</v>
      </c>
      <c r="I47" s="336">
        <v>5.4543314839792414</v>
      </c>
      <c r="J47" s="336">
        <v>1.0731874401070396</v>
      </c>
      <c r="K47" s="327">
        <v>0.24495598167060506</v>
      </c>
      <c r="L47" s="328">
        <v>8444039.7706848308</v>
      </c>
      <c r="M47" s="328">
        <v>5298110.4649134278</v>
      </c>
      <c r="N47" s="327">
        <v>1.6841161863344212</v>
      </c>
      <c r="O47" s="326">
        <v>2404328.5034602806</v>
      </c>
      <c r="P47" s="326">
        <v>1350464.8687080019</v>
      </c>
      <c r="Q47" s="327">
        <v>1.2814417579039459</v>
      </c>
    </row>
    <row r="48" spans="1:17">
      <c r="A48" s="346"/>
      <c r="B48" s="346"/>
      <c r="C48" s="160" t="s">
        <v>90</v>
      </c>
      <c r="D48" s="326">
        <v>55548.744564357534</v>
      </c>
      <c r="E48" s="326">
        <v>-36392.057839046058</v>
      </c>
      <c r="F48" s="330">
        <v>-0.39582053764737263</v>
      </c>
      <c r="G48" s="337">
        <v>0.83969568176334741</v>
      </c>
      <c r="H48" s="337">
        <v>-0.75308531577747018</v>
      </c>
      <c r="I48" s="338">
        <v>7.6736506062018615</v>
      </c>
      <c r="J48" s="338">
        <v>-7.1275675684772999E-2</v>
      </c>
      <c r="K48" s="330">
        <v>-9.2028862626450346E-3</v>
      </c>
      <c r="L48" s="331">
        <v>426261.65740003454</v>
      </c>
      <c r="M48" s="331">
        <v>-285813.07951183181</v>
      </c>
      <c r="N48" s="330">
        <v>-0.40138073252162992</v>
      </c>
      <c r="O48" s="326">
        <v>161012.41294154909</v>
      </c>
      <c r="P48" s="326">
        <v>-109398.13005927322</v>
      </c>
      <c r="Q48" s="330">
        <v>-0.4045631092828379</v>
      </c>
    </row>
    <row r="49" spans="1:17">
      <c r="A49" s="346"/>
      <c r="B49" s="346"/>
      <c r="C49" s="160" t="s">
        <v>53</v>
      </c>
      <c r="D49" s="326">
        <v>3530092.5853285608</v>
      </c>
      <c r="E49" s="326">
        <v>-8469.1940252138302</v>
      </c>
      <c r="F49" s="327">
        <v>-2.3934000741850847E-3</v>
      </c>
      <c r="G49" s="335">
        <v>53.362205093419242</v>
      </c>
      <c r="H49" s="335">
        <v>-7.9397828536673387</v>
      </c>
      <c r="I49" s="336">
        <v>6.5908779958665251</v>
      </c>
      <c r="J49" s="336">
        <v>0.49818247332285104</v>
      </c>
      <c r="K49" s="327">
        <v>8.1767170455099653E-2</v>
      </c>
      <c r="L49" s="328">
        <v>23266409.544013586</v>
      </c>
      <c r="M49" s="328">
        <v>1707030.0347006656</v>
      </c>
      <c r="N49" s="327">
        <v>7.9178068829081405E-2</v>
      </c>
      <c r="O49" s="326">
        <v>8377511.0222223252</v>
      </c>
      <c r="P49" s="326">
        <v>93460.578464454971</v>
      </c>
      <c r="Q49" s="327">
        <v>1.1281990506815252E-2</v>
      </c>
    </row>
    <row r="50" spans="1:17">
      <c r="A50" s="346"/>
      <c r="B50" s="346"/>
      <c r="C50" s="160" t="s">
        <v>15</v>
      </c>
      <c r="D50" s="326">
        <v>1481566.393652874</v>
      </c>
      <c r="E50" s="326">
        <v>57785.864955718163</v>
      </c>
      <c r="F50" s="330">
        <v>4.0586216619070969E-2</v>
      </c>
      <c r="G50" s="337">
        <v>22.395913944637726</v>
      </c>
      <c r="H50" s="337">
        <v>-2.2696372741484332</v>
      </c>
      <c r="I50" s="338">
        <v>6.7733166349709348</v>
      </c>
      <c r="J50" s="338">
        <v>0.18561812472459582</v>
      </c>
      <c r="K50" s="330">
        <v>2.8176475355678483E-2</v>
      </c>
      <c r="L50" s="331">
        <v>10035118.299942909</v>
      </c>
      <c r="M50" s="331">
        <v>655681.43212690949</v>
      </c>
      <c r="N50" s="330">
        <v>6.9906268507096928E-2</v>
      </c>
      <c r="O50" s="326">
        <v>4388221.451221236</v>
      </c>
      <c r="P50" s="326">
        <v>262101.62395251961</v>
      </c>
      <c r="Q50" s="330">
        <v>6.3522542951937891E-2</v>
      </c>
    </row>
    <row r="51" spans="1:17">
      <c r="A51" s="346" t="s">
        <v>104</v>
      </c>
      <c r="B51" s="346" t="s">
        <v>126</v>
      </c>
      <c r="C51" s="160" t="s">
        <v>89</v>
      </c>
      <c r="D51" s="326">
        <v>36938919.303710885</v>
      </c>
      <c r="E51" s="326">
        <v>6863280.8838756457</v>
      </c>
      <c r="F51" s="327">
        <v>0.22820067152254467</v>
      </c>
      <c r="G51" s="335">
        <v>24.186110587006823</v>
      </c>
      <c r="H51" s="335">
        <v>2.0073192066255388</v>
      </c>
      <c r="I51" s="336">
        <v>2.7709645276860853</v>
      </c>
      <c r="J51" s="336">
        <v>9.8436705884290987E-2</v>
      </c>
      <c r="K51" s="327">
        <v>3.6832808654514153E-2</v>
      </c>
      <c r="L51" s="328">
        <v>102356435.08164164</v>
      </c>
      <c r="M51" s="328">
        <v>21978454.646181017</v>
      </c>
      <c r="N51" s="327">
        <v>0.2734387518460803</v>
      </c>
      <c r="O51" s="326">
        <v>27100644.793835223</v>
      </c>
      <c r="P51" s="326">
        <v>5583376.3916900307</v>
      </c>
      <c r="Q51" s="327">
        <v>0.25948351283908272</v>
      </c>
    </row>
    <row r="52" spans="1:17">
      <c r="A52" s="346"/>
      <c r="B52" s="346"/>
      <c r="C52" s="160" t="s">
        <v>90</v>
      </c>
      <c r="D52" s="326">
        <v>1974710.4729146597</v>
      </c>
      <c r="E52" s="326">
        <v>365344.5580950873</v>
      </c>
      <c r="F52" s="330">
        <v>0.22701149237154464</v>
      </c>
      <c r="G52" s="337">
        <v>1.2929605623420735</v>
      </c>
      <c r="H52" s="337">
        <v>0.10615979085988636</v>
      </c>
      <c r="I52" s="338">
        <v>3.2326269611485974</v>
      </c>
      <c r="J52" s="338">
        <v>0.17711601431881796</v>
      </c>
      <c r="K52" s="330">
        <v>5.7966087309418164E-2</v>
      </c>
      <c r="L52" s="331">
        <v>6383502.3152064262</v>
      </c>
      <c r="M52" s="331">
        <v>1466067.1450205008</v>
      </c>
      <c r="N52" s="330">
        <v>0.29813654766801317</v>
      </c>
      <c r="O52" s="326">
        <v>1812389.6534934044</v>
      </c>
      <c r="P52" s="326">
        <v>390782.05001958553</v>
      </c>
      <c r="Q52" s="330">
        <v>0.27488742256630905</v>
      </c>
    </row>
    <row r="53" spans="1:17">
      <c r="A53" s="346"/>
      <c r="B53" s="346"/>
      <c r="C53" s="160" t="s">
        <v>53</v>
      </c>
      <c r="D53" s="326">
        <v>56127428.417605035</v>
      </c>
      <c r="E53" s="326">
        <v>3739254.769013837</v>
      </c>
      <c r="F53" s="327">
        <v>7.1375932936619785E-2</v>
      </c>
      <c r="G53" s="335">
        <v>36.749970390609931</v>
      </c>
      <c r="H53" s="335">
        <v>-1.8828379285977235</v>
      </c>
      <c r="I53" s="336">
        <v>2.4327324827469914</v>
      </c>
      <c r="J53" s="336">
        <v>9.2120985446853876E-2</v>
      </c>
      <c r="K53" s="327">
        <v>3.9357657412652264E-2</v>
      </c>
      <c r="L53" s="328">
        <v>136543018.28456435</v>
      </c>
      <c r="M53" s="328">
        <v>13922656.720115691</v>
      </c>
      <c r="N53" s="327">
        <v>0.11354277986530004</v>
      </c>
      <c r="O53" s="326">
        <v>39927644.696708024</v>
      </c>
      <c r="P53" s="326">
        <v>588791.29075351357</v>
      </c>
      <c r="Q53" s="327">
        <v>1.4967169598908325E-2</v>
      </c>
    </row>
    <row r="54" spans="1:17">
      <c r="A54" s="346"/>
      <c r="B54" s="346"/>
      <c r="C54" s="160" t="s">
        <v>15</v>
      </c>
      <c r="D54" s="326">
        <v>57632079.952996865</v>
      </c>
      <c r="E54" s="326">
        <v>6181532.1477679387</v>
      </c>
      <c r="F54" s="330">
        <v>0.12014511820493598</v>
      </c>
      <c r="G54" s="337">
        <v>37.73515536937677</v>
      </c>
      <c r="H54" s="337">
        <v>-0.20621599070482688</v>
      </c>
      <c r="I54" s="338">
        <v>2.5239821344788784</v>
      </c>
      <c r="J54" s="338">
        <v>0.1016138603624861</v>
      </c>
      <c r="K54" s="330">
        <v>4.1948146963554415E-2</v>
      </c>
      <c r="L54" s="331">
        <v>145462340.17422241</v>
      </c>
      <c r="M54" s="331">
        <v>20830165.484927073</v>
      </c>
      <c r="N54" s="330">
        <v>0.16713313024390464</v>
      </c>
      <c r="O54" s="326">
        <v>42835560.572308242</v>
      </c>
      <c r="P54" s="326">
        <v>3220314.3834866509</v>
      </c>
      <c r="Q54" s="330">
        <v>8.1289773339723467E-2</v>
      </c>
    </row>
    <row r="55" spans="1:17">
      <c r="A55" s="346"/>
      <c r="B55" s="346" t="s">
        <v>127</v>
      </c>
      <c r="C55" s="160" t="s">
        <v>89</v>
      </c>
      <c r="D55" s="326">
        <v>420046789.21265644</v>
      </c>
      <c r="E55" s="326">
        <v>75994949.667264283</v>
      </c>
      <c r="F55" s="327">
        <v>0.22088226520654297</v>
      </c>
      <c r="G55" s="335">
        <v>21.843470727693003</v>
      </c>
      <c r="H55" s="335">
        <v>1.7108242372979134</v>
      </c>
      <c r="I55" s="336">
        <v>2.7806925476586417</v>
      </c>
      <c r="J55" s="336">
        <v>7.7944986508417191E-2</v>
      </c>
      <c r="K55" s="327">
        <v>2.8839166346429215E-2</v>
      </c>
      <c r="L55" s="328">
        <v>1168020976.4315741</v>
      </c>
      <c r="M55" s="328">
        <v>238135706.19101703</v>
      </c>
      <c r="N55" s="327">
        <v>0.25609149194223974</v>
      </c>
      <c r="O55" s="326">
        <v>318608248.45338601</v>
      </c>
      <c r="P55" s="326">
        <v>65241386.684275299</v>
      </c>
      <c r="Q55" s="327">
        <v>0.25749770995596405</v>
      </c>
    </row>
    <row r="56" spans="1:17">
      <c r="A56" s="346"/>
      <c r="B56" s="346"/>
      <c r="C56" s="160" t="s">
        <v>90</v>
      </c>
      <c r="D56" s="326">
        <v>23504980.630214464</v>
      </c>
      <c r="E56" s="326">
        <v>4385704.6832984835</v>
      </c>
      <c r="F56" s="330">
        <v>0.22938654661793906</v>
      </c>
      <c r="G56" s="337">
        <v>1.2223170597577095</v>
      </c>
      <c r="H56" s="337">
        <v>0.10352744857532548</v>
      </c>
      <c r="I56" s="338">
        <v>3.1259591020966733</v>
      </c>
      <c r="J56" s="338">
        <v>0.15202284299432733</v>
      </c>
      <c r="K56" s="330">
        <v>5.1118393183118851E-2</v>
      </c>
      <c r="L56" s="331">
        <v>73475608.145624906</v>
      </c>
      <c r="M56" s="331">
        <v>16616100.159308136</v>
      </c>
      <c r="N56" s="330">
        <v>0.29223081148199165</v>
      </c>
      <c r="O56" s="326">
        <v>22049293.582561474</v>
      </c>
      <c r="P56" s="326">
        <v>5602772.8105978053</v>
      </c>
      <c r="Q56" s="330">
        <v>0.34066614381741056</v>
      </c>
    </row>
    <row r="57" spans="1:17">
      <c r="A57" s="346"/>
      <c r="B57" s="346"/>
      <c r="C57" s="160" t="s">
        <v>53</v>
      </c>
      <c r="D57" s="326">
        <v>744728472.34119606</v>
      </c>
      <c r="E57" s="326">
        <v>39980540.826243401</v>
      </c>
      <c r="F57" s="327">
        <v>5.673027055262117E-2</v>
      </c>
      <c r="G57" s="335">
        <v>38.727720347908061</v>
      </c>
      <c r="H57" s="335">
        <v>-2.5115329831463526</v>
      </c>
      <c r="I57" s="336">
        <v>2.3732952640078882</v>
      </c>
      <c r="J57" s="336">
        <v>9.8519382931295141E-2</v>
      </c>
      <c r="K57" s="327">
        <v>4.3309489849465276E-2</v>
      </c>
      <c r="L57" s="328">
        <v>1767460556.3791902</v>
      </c>
      <c r="M57" s="328">
        <v>164316959.53035736</v>
      </c>
      <c r="N57" s="327">
        <v>0.10249671947874267</v>
      </c>
      <c r="O57" s="326">
        <v>532485179.36403286</v>
      </c>
      <c r="P57" s="326">
        <v>14006943.624604404</v>
      </c>
      <c r="Q57" s="327">
        <v>2.7015490061272063E-2</v>
      </c>
    </row>
    <row r="58" spans="1:17">
      <c r="A58" s="346"/>
      <c r="B58" s="346"/>
      <c r="C58" s="160" t="s">
        <v>15</v>
      </c>
      <c r="D58" s="326">
        <v>733912838.27092183</v>
      </c>
      <c r="E58" s="326">
        <v>93883707.951421618</v>
      </c>
      <c r="F58" s="330">
        <v>0.14668661706781255</v>
      </c>
      <c r="G58" s="337">
        <v>38.165280657181448</v>
      </c>
      <c r="H58" s="337">
        <v>0.71313320956556225</v>
      </c>
      <c r="I58" s="338">
        <v>2.4462648148845987</v>
      </c>
      <c r="J58" s="338">
        <v>7.1253139541973987E-2</v>
      </c>
      <c r="K58" s="330">
        <v>3.0001174428624586E-2</v>
      </c>
      <c r="L58" s="331">
        <v>1795345153.454247</v>
      </c>
      <c r="M58" s="331">
        <v>275268496.3860476</v>
      </c>
      <c r="N58" s="330">
        <v>0.18108856228143333</v>
      </c>
      <c r="O58" s="326">
        <v>566870298.56133723</v>
      </c>
      <c r="P58" s="326">
        <v>53906652.523478687</v>
      </c>
      <c r="Q58" s="330">
        <v>0.10508864115391948</v>
      </c>
    </row>
    <row r="59" spans="1:17">
      <c r="A59" s="346"/>
      <c r="B59" s="346" t="s">
        <v>128</v>
      </c>
      <c r="C59" s="160" t="s">
        <v>89</v>
      </c>
      <c r="D59" s="326">
        <v>251396277.91385779</v>
      </c>
      <c r="E59" s="326">
        <v>49050372.752232939</v>
      </c>
      <c r="F59" s="327">
        <v>0.24240852669123053</v>
      </c>
      <c r="G59" s="335">
        <v>22.238412714185198</v>
      </c>
      <c r="H59" s="335">
        <v>2.023467225039262</v>
      </c>
      <c r="I59" s="336">
        <v>2.8225027943075753</v>
      </c>
      <c r="J59" s="336">
        <v>0.12046351125985888</v>
      </c>
      <c r="K59" s="327">
        <v>4.4582442607564256E-2</v>
      </c>
      <c r="L59" s="328">
        <v>709566696.89038742</v>
      </c>
      <c r="M59" s="328">
        <v>162820112.37982941</v>
      </c>
      <c r="N59" s="327">
        <v>0.29779813352759088</v>
      </c>
      <c r="O59" s="326">
        <v>193401101.78296506</v>
      </c>
      <c r="P59" s="326">
        <v>45446977.068502605</v>
      </c>
      <c r="Q59" s="327">
        <v>0.30716938210550732</v>
      </c>
    </row>
    <row r="60" spans="1:17">
      <c r="A60" s="346"/>
      <c r="B60" s="346"/>
      <c r="C60" s="160" t="s">
        <v>90</v>
      </c>
      <c r="D60" s="326">
        <v>13806570.346525971</v>
      </c>
      <c r="E60" s="326">
        <v>2394029.4370028768</v>
      </c>
      <c r="F60" s="330">
        <v>0.20977181645896226</v>
      </c>
      <c r="G60" s="337">
        <v>1.2213236094079445</v>
      </c>
      <c r="H60" s="337">
        <v>8.1177520489656763E-2</v>
      </c>
      <c r="I60" s="338">
        <v>3.1613515071612337</v>
      </c>
      <c r="J60" s="338">
        <v>0.13910562013049699</v>
      </c>
      <c r="K60" s="330">
        <v>4.6027234490560912E-2</v>
      </c>
      <c r="L60" s="331">
        <v>43647421.973717473</v>
      </c>
      <c r="M60" s="331">
        <v>9155917.1493412778</v>
      </c>
      <c r="N60" s="330">
        <v>0.26545426753519064</v>
      </c>
      <c r="O60" s="326">
        <v>13144959.344652895</v>
      </c>
      <c r="P60" s="326">
        <v>2893699.7762662489</v>
      </c>
      <c r="Q60" s="330">
        <v>0.28227748570429206</v>
      </c>
    </row>
    <row r="61" spans="1:17">
      <c r="A61" s="346"/>
      <c r="B61" s="346"/>
      <c r="C61" s="160" t="s">
        <v>53</v>
      </c>
      <c r="D61" s="326">
        <v>424410320.65788949</v>
      </c>
      <c r="E61" s="326">
        <v>22769136.117273629</v>
      </c>
      <c r="F61" s="327">
        <v>5.6690242419527338E-2</v>
      </c>
      <c r="G61" s="335">
        <v>37.543164716956852</v>
      </c>
      <c r="H61" s="335">
        <v>-2.5819598572189193</v>
      </c>
      <c r="I61" s="336">
        <v>2.4064110266279903</v>
      </c>
      <c r="J61" s="336">
        <v>0.11608835424057329</v>
      </c>
      <c r="K61" s="327">
        <v>5.0686462497253088E-2</v>
      </c>
      <c r="L61" s="328">
        <v>1021305675.4458665</v>
      </c>
      <c r="M61" s="328">
        <v>101417764.32795537</v>
      </c>
      <c r="N61" s="327">
        <v>0.11025013276313797</v>
      </c>
      <c r="O61" s="326">
        <v>300916264.57444018</v>
      </c>
      <c r="P61" s="326">
        <v>5719640.0868164897</v>
      </c>
      <c r="Q61" s="327">
        <v>1.9375696103382405E-2</v>
      </c>
    </row>
    <row r="62" spans="1:17">
      <c r="A62" s="346"/>
      <c r="B62" s="346"/>
      <c r="C62" s="160" t="s">
        <v>15</v>
      </c>
      <c r="D62" s="326">
        <v>440453007.48902285</v>
      </c>
      <c r="E62" s="326">
        <v>55454393.580895841</v>
      </c>
      <c r="F62" s="330">
        <v>0.1440379044952329</v>
      </c>
      <c r="G62" s="337">
        <v>38.962294283057332</v>
      </c>
      <c r="H62" s="337">
        <v>0.49981100555766034</v>
      </c>
      <c r="I62" s="338">
        <v>2.4535379460530922</v>
      </c>
      <c r="J62" s="338">
        <v>8.5217097111515816E-2</v>
      </c>
      <c r="K62" s="330">
        <v>3.5982074451441026E-2</v>
      </c>
      <c r="L62" s="331">
        <v>1080668167.3275244</v>
      </c>
      <c r="M62" s="331">
        <v>168867923.19529891</v>
      </c>
      <c r="N62" s="330">
        <v>0.18520276155005105</v>
      </c>
      <c r="O62" s="326">
        <v>339917467.13275826</v>
      </c>
      <c r="P62" s="326">
        <v>31612913.495035529</v>
      </c>
      <c r="Q62" s="330">
        <v>0.10253793893742709</v>
      </c>
    </row>
    <row r="74" spans="18:18">
      <c r="R74" s="230"/>
    </row>
  </sheetData>
  <mergeCells count="28">
    <mergeCell ref="A51:A62"/>
    <mergeCell ref="B51:B54"/>
    <mergeCell ref="B55:B58"/>
    <mergeCell ref="B59:B62"/>
    <mergeCell ref="A39:A50"/>
    <mergeCell ref="B39:B42"/>
    <mergeCell ref="B43:B46"/>
    <mergeCell ref="B47:B50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</vt:i4>
      </vt:variant>
    </vt:vector>
  </HeadingPairs>
  <TitlesOfParts>
    <vt:vector size="28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Madlyn Daley</cp:lastModifiedBy>
  <cp:lastPrinted>2014-10-21T15:27:11Z</cp:lastPrinted>
  <dcterms:created xsi:type="dcterms:W3CDTF">2014-10-20T20:29:55Z</dcterms:created>
  <dcterms:modified xsi:type="dcterms:W3CDTF">2025-08-26T02:05:59Z</dcterms:modified>
</cp:coreProperties>
</file>